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MARÇO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1" i="1" l="1"/>
  <c r="W11" i="1" s="1"/>
  <c r="X11" i="1" s="1"/>
  <c r="V10" i="1"/>
  <c r="P11" i="1"/>
  <c r="W10" i="1" l="1"/>
  <c r="P10" i="1"/>
  <c r="X10" i="1" l="1"/>
  <c r="N6" i="1"/>
  <c r="O6" i="1" l="1"/>
  <c r="M6" i="1"/>
  <c r="V8" i="1"/>
  <c r="W8" i="1" s="1"/>
  <c r="P8" i="1"/>
  <c r="V7" i="1"/>
  <c r="W7" i="1" s="1"/>
  <c r="P7" i="1"/>
  <c r="X8" i="1" l="1"/>
  <c r="X7" i="1"/>
  <c r="V9" i="1"/>
  <c r="W9" i="1" s="1"/>
  <c r="X9" i="1" s="1"/>
  <c r="P9" i="1"/>
  <c r="V6" i="1"/>
  <c r="W6" i="1" s="1"/>
  <c r="P6" i="1"/>
  <c r="X6" i="1" l="1"/>
</calcChain>
</file>

<file path=xl/sharedStrings.xml><?xml version="1.0" encoding="utf-8"?>
<sst xmlns="http://schemas.openxmlformats.org/spreadsheetml/2006/main" count="90" uniqueCount="57">
  <si>
    <t>PASSAGEIRO</t>
  </si>
  <si>
    <t>DADOS DA PASSAGEM</t>
  </si>
  <si>
    <t>VALOR TOTAL DA VIAGEM</t>
  </si>
  <si>
    <t>MOTIVO DA VIAGEM</t>
  </si>
  <si>
    <t>IDA</t>
  </si>
  <si>
    <t>VOLTA</t>
  </si>
  <si>
    <t>VALOR DA TARIFA</t>
  </si>
  <si>
    <t>TAXA DE EMBARQUE</t>
  </si>
  <si>
    <t>TAXA DE SERVIÇO</t>
  </si>
  <si>
    <t>VALOR TOTAL DAS PASSAGENS</t>
  </si>
  <si>
    <t>ORIGEM</t>
  </si>
  <si>
    <t>DESTINO</t>
  </si>
  <si>
    <t>DATA DO VOO</t>
  </si>
  <si>
    <t>VALOR UNITÁRIO DA DIÁRIA</t>
  </si>
  <si>
    <t>QUANTIDADE DE DIÁRIAS</t>
  </si>
  <si>
    <t>COMPLEMENTO DE DIÁRIAS</t>
  </si>
  <si>
    <t>VALOR BRUTO DAS DIÁRIAS</t>
  </si>
  <si>
    <t>VALOR LÍQUIDO DAS DIÁRIAS</t>
  </si>
  <si>
    <t>HORÁRIO DO VOO</t>
  </si>
  <si>
    <t>NÚMERO DO VOO</t>
  </si>
  <si>
    <r>
      <rPr>
        <b/>
        <sz val="8.5"/>
        <color theme="1"/>
        <rFont val="Times New Roman"/>
        <family val="1"/>
      </rPr>
      <t>FOR</t>
    </r>
    <r>
      <rPr>
        <sz val="8.5"/>
        <color theme="1"/>
        <rFont val="Times New Roman"/>
        <family val="1"/>
      </rPr>
      <t xml:space="preserve"> - FORTALEZA/CE</t>
    </r>
  </si>
  <si>
    <t>CARGO/ FUNÇÃO</t>
  </si>
  <si>
    <t>DADOS DE DIÁRIAS - PORTARIA 12/2023</t>
  </si>
  <si>
    <t>FRANCISCO ATUALPA SOARES JÚNIOR</t>
  </si>
  <si>
    <t>PRESIDENTE DO CRMV/CE</t>
  </si>
  <si>
    <r>
      <rPr>
        <b/>
        <sz val="8.5"/>
        <color theme="1"/>
        <rFont val="Times New Roman"/>
        <family val="1"/>
      </rPr>
      <t>BYO</t>
    </r>
    <r>
      <rPr>
        <sz val="8.5"/>
        <color theme="1"/>
        <rFont val="Times New Roman"/>
        <family val="1"/>
      </rPr>
      <t xml:space="preserve"> - BONITO/MS</t>
    </r>
  </si>
  <si>
    <t>-</t>
  </si>
  <si>
    <t>ELAN CARDOZO PAES DE ALMEIDA</t>
  </si>
  <si>
    <t>PARTICIPAR DA CCCLXVII SESSÃO PLENÁRIA ORDINÁRIA DO CFMV (13 E 14/03/2023), DA I CÂMARA NACIONAL DE PRESIDENTES DO SISTEMA CFMV/CRMV´s – 2023 (15 A 17/03/2023) E DA REUNIÃO PARA TRATAR DE EVENTOS ADMINISTRATIVOS (18/03/2023), EM BONITO/MS, CONFORME PROC. ELET. N.º 0330023.00000136/2022-58. OBS: ¹Bilhetes custeados pelo CFMV. ²POR MOTIVO PESSOAL O BENEFICIÁRIO ANTECIPOU O RETORNO AO DESTINO DE ORIGEM E COM ISSO FEZ A DEVOLUÇÃO DO VALOR DE 1(UMA) DIÁRIA AOS COFRES DO REGIONAL.</t>
  </si>
  <si>
    <t>COLABORADORA EVENTUAL DO CRMV/CE</t>
  </si>
  <si>
    <t>DESCONTO PARÁGRAFO 1º - ART. 10º</t>
  </si>
  <si>
    <t>ACRÉSCIMO DE DIÁRIAS - ART. 11º</t>
  </si>
  <si>
    <r>
      <rPr>
        <b/>
        <sz val="8.5"/>
        <color theme="1"/>
        <rFont val="Times New Roman"/>
        <family val="1"/>
      </rPr>
      <t>SDU</t>
    </r>
    <r>
      <rPr>
        <sz val="8.5"/>
        <color theme="1"/>
        <rFont val="Times New Roman"/>
        <family val="1"/>
      </rPr>
      <t xml:space="preserve"> - RIO DE JANEIRO/RJ               </t>
    </r>
    <r>
      <rPr>
        <b/>
        <sz val="8.5"/>
        <color theme="1"/>
        <rFont val="Times New Roman"/>
        <family val="1"/>
      </rPr>
      <t>REC</t>
    </r>
    <r>
      <rPr>
        <sz val="8.5"/>
        <color theme="1"/>
        <rFont val="Times New Roman"/>
        <family val="1"/>
      </rPr>
      <t xml:space="preserve"> - RECIFE/PE</t>
    </r>
  </si>
  <si>
    <r>
      <rPr>
        <b/>
        <sz val="8.5"/>
        <color theme="1"/>
        <rFont val="Times New Roman"/>
        <family val="1"/>
      </rPr>
      <t xml:space="preserve">REC - </t>
    </r>
    <r>
      <rPr>
        <sz val="8.5"/>
        <color theme="1"/>
        <rFont val="Times New Roman"/>
        <family val="1"/>
      </rPr>
      <t xml:space="preserve">RECIFE/PE               </t>
    </r>
    <r>
      <rPr>
        <b/>
        <sz val="8.5"/>
        <color theme="1"/>
        <rFont val="Times New Roman"/>
        <family val="1"/>
      </rPr>
      <t>FOR</t>
    </r>
    <r>
      <rPr>
        <sz val="8.5"/>
        <color theme="1"/>
        <rFont val="Times New Roman"/>
        <family val="1"/>
      </rPr>
      <t xml:space="preserve"> - FORTALEZA/CE</t>
    </r>
  </si>
  <si>
    <t>12:10:00 - 16:45:00</t>
  </si>
  <si>
    <t>AD 2641 / AD 4272</t>
  </si>
  <si>
    <r>
      <rPr>
        <b/>
        <sz val="8.5"/>
        <color theme="1"/>
        <rFont val="Times New Roman"/>
        <family val="1"/>
      </rPr>
      <t>GIG</t>
    </r>
    <r>
      <rPr>
        <sz val="8.5"/>
        <color theme="1"/>
        <rFont val="Times New Roman"/>
        <family val="1"/>
      </rPr>
      <t xml:space="preserve"> - RIO DE JANEIRO/RJ</t>
    </r>
  </si>
  <si>
    <t>G3 2083</t>
  </si>
  <si>
    <t>ALINE LUCIANA RODRIGUES</t>
  </si>
  <si>
    <r>
      <rPr>
        <b/>
        <sz val="8.5"/>
        <color theme="1"/>
        <rFont val="Times New Roman"/>
        <family val="1"/>
      </rPr>
      <t>BSB</t>
    </r>
    <r>
      <rPr>
        <sz val="8.5"/>
        <color theme="1"/>
        <rFont val="Times New Roman"/>
        <family val="1"/>
      </rPr>
      <t xml:space="preserve"> - BRASILIA/DF            </t>
    </r>
  </si>
  <si>
    <t>LA 3670</t>
  </si>
  <si>
    <t>LA 4528</t>
  </si>
  <si>
    <t>ESTHER MERCEDES ESPEJO DE FARIA ALVIM</t>
  </si>
  <si>
    <r>
      <rPr>
        <b/>
        <sz val="8.5"/>
        <color theme="1"/>
        <rFont val="Times New Roman"/>
        <family val="1"/>
      </rPr>
      <t>CGH</t>
    </r>
    <r>
      <rPr>
        <sz val="8.5"/>
        <color theme="1"/>
        <rFont val="Times New Roman"/>
        <family val="1"/>
      </rPr>
      <t xml:space="preserve"> - SÃO PAULO/SP</t>
    </r>
  </si>
  <si>
    <t>G3 1576</t>
  </si>
  <si>
    <t>G3 1601</t>
  </si>
  <si>
    <t>DANIEL DE ARAÚJO VIANA</t>
  </si>
  <si>
    <t>VICE-PRESIDENTE DO CRMV-CE</t>
  </si>
  <si>
    <t>SÃO PAULO/SP</t>
  </si>
  <si>
    <r>
      <rPr>
        <b/>
        <sz val="8.5"/>
        <color theme="1"/>
        <rFont val="Arial Black"/>
        <family val="2"/>
      </rPr>
      <t>FOR</t>
    </r>
    <r>
      <rPr>
        <sz val="8.5"/>
        <color theme="1"/>
        <rFont val="Arial Black"/>
        <family val="2"/>
      </rPr>
      <t xml:space="preserve"> - FORTALEZA/CE</t>
    </r>
  </si>
  <si>
    <t>MINISTRAR PALESTRA SOBRE “PATOLOGIA FORENSE: IMPRECISÃO E DUBIEDADE DE CAUSA MORTIS” E A PALESTRA “BIOQUÍMICA FORENSE” na XXXII SEMANA ACADÊMICA VETERINÁRIA (SACAVET), EM SÃO PAULO/SP, CONFORME PROC. ELET. N.º 0330023.00000117/2023-34. OBS: O deslocamento foi disponibilizado pela organização do evento.</t>
  </si>
  <si>
    <t>PALOMA AMBROSIO DE ALMEIDA</t>
  </si>
  <si>
    <t>COLABORADORA EVENTUAL DO CRMV-CE</t>
  </si>
  <si>
    <r>
      <rPr>
        <b/>
        <sz val="8.5"/>
        <color theme="1"/>
        <rFont val="Times New Roman"/>
        <family val="1"/>
      </rPr>
      <t>CNF</t>
    </r>
    <r>
      <rPr>
        <sz val="8.5"/>
        <color theme="1"/>
        <rFont val="Times New Roman"/>
        <family val="1"/>
      </rPr>
      <t xml:space="preserve"> - BELO HORIZONTE/MG</t>
    </r>
  </si>
  <si>
    <t>REALIZAR TRABALHOS EMERGENCIAIS REFERENTES AOS DESASTRES GERADOS PELAS CHUVAS NO ESTADO DO CEARÁ NOS MUNICÍPIOS DE MILHÃ E SENADOR POMPEU/CE, CONFORME PROC. ELET. Nº 0330021.00000047/2023-85. OBS¹: Chega em Fortaleza/CE no dia 29/03/2023 via aéreo. OBS²: Deslocamento ao interior do Estado via transporte do CRMV-CE.</t>
  </si>
  <si>
    <t>MINISTRAR PALESTRA NO I CURSO DE FORMAÇÃO EM PERÍCIA VETERINÁRIA DO CEARÁ, EM FORTALEZA/CE, CONFORME PROC. ELET. N.º 0330021.00000002/2023-05.</t>
  </si>
  <si>
    <t>MINISTRAR PALESTRA NO I CURSO DE FORMAÇÃO EM PERÍCIA VETERINÁRIA DO CEARÁ, EM FORTALEZA E JUAZEIRO DO NORTE/CE, CONFORME PROC. ELET. N.º 0330021.00000002/2023-05.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</si>
</sst>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-[$R$-416]\ * #,##0.00_-;\-[$R$-416]\ * #,##0.00_-;_-[$R$-416]\ * &quot;-&quot;??_-;_-@_-"/>
    <numFmt numFmtId="166" formatCode="[$-F400]h:mm:ss\ AM/PM"/>
  </numFmts>
  <fonts count="14">
    <font>
      <sz val="11"/>
      <color theme="1"/>
      <name val="Calibri"/>
      <charset val="134"/>
      <scheme val="minor"/>
    </font>
    <font>
      <b/>
      <sz val="8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.5"/>
      <color theme="1"/>
      <name val="Times New Roman"/>
      <family val="1"/>
    </font>
    <font>
      <b/>
      <sz val="8.5"/>
      <color theme="1"/>
      <name val="Times New Roman"/>
      <family val="1"/>
    </font>
    <font>
      <sz val="8.5"/>
      <color rgb="FF000000"/>
      <name val="Times New Roman"/>
      <family val="1"/>
    </font>
    <font>
      <sz val="8.5"/>
      <color theme="1"/>
      <name val="Calibri"/>
      <family val="2"/>
      <scheme val="minor"/>
    </font>
    <font>
      <sz val="8"/>
      <color theme="1"/>
      <name val="Times New Roman"/>
      <family val="1"/>
    </font>
    <font>
      <sz val="8.5"/>
      <color theme="1"/>
      <name val="Arial Black"/>
      <family val="2"/>
    </font>
    <font>
      <b/>
      <sz val="8.5"/>
      <color theme="1"/>
      <name val="Arial Blac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wrapText="1"/>
    </xf>
    <xf numFmtId="12" fontId="2" fillId="0" borderId="0" xfId="0" applyNumberFormat="1" applyFont="1" applyAlignment="1">
      <alignment horizont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3" fillId="0" borderId="4" xfId="1" applyNumberFormat="1" applyFont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166" fontId="7" fillId="0" borderId="2" xfId="0" applyNumberFormat="1" applyFont="1" applyBorder="1" applyAlignment="1">
      <alignment horizontal="center" vertical="center" wrapText="1"/>
    </xf>
    <xf numFmtId="165" fontId="7" fillId="0" borderId="2" xfId="1" applyNumberFormat="1" applyFont="1" applyBorder="1" applyAlignment="1">
      <alignment horizontal="center" vertical="center" wrapText="1"/>
    </xf>
    <xf numFmtId="0" fontId="7" fillId="0" borderId="2" xfId="2" applyNumberFormat="1" applyFont="1" applyBorder="1" applyAlignment="1">
      <alignment horizontal="center" vertical="center" wrapText="1"/>
    </xf>
    <xf numFmtId="44" fontId="7" fillId="0" borderId="2" xfId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0" xfId="0" applyFont="1"/>
    <xf numFmtId="0" fontId="7" fillId="0" borderId="2" xfId="0" applyFont="1" applyBorder="1" applyAlignment="1">
      <alignment horizontal="left" vertical="center" wrapText="1"/>
    </xf>
    <xf numFmtId="44" fontId="7" fillId="0" borderId="2" xfId="1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166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14" fontId="12" fillId="0" borderId="2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1"/>
  <sheetViews>
    <sheetView showGridLines="0" tabSelected="1" view="pageLayout" topLeftCell="J11" zoomScale="59" zoomScaleNormal="60" zoomScalePageLayoutView="59" workbookViewId="0">
      <selection activeCell="Y12" sqref="Y12"/>
    </sheetView>
  </sheetViews>
  <sheetFormatPr defaultColWidth="0.28515625" defaultRowHeight="15"/>
  <cols>
    <col min="1" max="2" width="17.5703125" style="4" customWidth="1"/>
    <col min="3" max="4" width="17.5703125" style="5" customWidth="1"/>
    <col min="5" max="5" width="15.28515625" style="5" customWidth="1"/>
    <col min="6" max="6" width="17.5703125" style="5" customWidth="1"/>
    <col min="7" max="7" width="16" style="5" customWidth="1"/>
    <col min="8" max="9" width="17.5703125" style="5" customWidth="1"/>
    <col min="10" max="10" width="17.5703125" style="13" customWidth="1"/>
    <col min="11" max="11" width="14.5703125" style="11" customWidth="1"/>
    <col min="12" max="12" width="15.7109375" style="4" customWidth="1"/>
    <col min="13" max="14" width="17.5703125" style="6" customWidth="1"/>
    <col min="15" max="16" width="17.5703125" style="7" customWidth="1"/>
    <col min="17" max="17" width="17.5703125" style="6" customWidth="1"/>
    <col min="18" max="18" width="17.5703125" style="8" customWidth="1"/>
    <col min="19" max="20" width="17.5703125" style="6" customWidth="1"/>
    <col min="21" max="21" width="17.5703125" style="7" customWidth="1"/>
    <col min="22" max="22" width="26" style="7" bestFit="1" customWidth="1"/>
    <col min="23" max="24" width="17.5703125" style="7" customWidth="1"/>
    <col min="25" max="25" width="22.140625" style="5" customWidth="1"/>
    <col min="27" max="27" width="2.85546875" customWidth="1"/>
  </cols>
  <sheetData>
    <row r="2" spans="1:25" s="1" customFormat="1">
      <c r="A2" s="4"/>
      <c r="B2" s="4"/>
      <c r="C2" s="5"/>
      <c r="D2" s="5"/>
      <c r="E2" s="5"/>
      <c r="F2" s="5"/>
      <c r="G2" s="5"/>
      <c r="H2" s="5"/>
      <c r="I2" s="5"/>
      <c r="J2" s="13"/>
      <c r="K2" s="11"/>
      <c r="L2" s="4"/>
      <c r="M2" s="6"/>
      <c r="N2" s="6"/>
      <c r="O2" s="7"/>
      <c r="P2" s="7"/>
      <c r="Q2" s="6"/>
      <c r="R2" s="8"/>
      <c r="S2" s="6"/>
      <c r="T2" s="6"/>
      <c r="U2" s="7"/>
      <c r="V2" s="7"/>
      <c r="W2" s="7"/>
      <c r="X2" s="7"/>
      <c r="Y2" s="5"/>
    </row>
    <row r="3" spans="1:25" s="2" customFormat="1" ht="18" customHeight="1">
      <c r="A3" s="33" t="s">
        <v>0</v>
      </c>
      <c r="B3" s="33" t="s">
        <v>21</v>
      </c>
      <c r="C3" s="38" t="s">
        <v>1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9" t="s">
        <v>22</v>
      </c>
      <c r="R3" s="40"/>
      <c r="S3" s="40"/>
      <c r="T3" s="40"/>
      <c r="U3" s="40"/>
      <c r="V3" s="40"/>
      <c r="W3" s="41"/>
      <c r="X3" s="48" t="s">
        <v>2</v>
      </c>
      <c r="Y3" s="38" t="s">
        <v>3</v>
      </c>
    </row>
    <row r="4" spans="1:25" s="2" customFormat="1" ht="16.5" customHeight="1">
      <c r="A4" s="34"/>
      <c r="B4" s="34"/>
      <c r="C4" s="45" t="s">
        <v>4</v>
      </c>
      <c r="D4" s="46"/>
      <c r="E4" s="46"/>
      <c r="F4" s="46"/>
      <c r="G4" s="47"/>
      <c r="H4" s="45" t="s">
        <v>5</v>
      </c>
      <c r="I4" s="46"/>
      <c r="J4" s="46"/>
      <c r="K4" s="46"/>
      <c r="L4" s="47"/>
      <c r="M4" s="36" t="s">
        <v>6</v>
      </c>
      <c r="N4" s="36" t="s">
        <v>7</v>
      </c>
      <c r="O4" s="36" t="s">
        <v>8</v>
      </c>
      <c r="P4" s="36" t="s">
        <v>9</v>
      </c>
      <c r="Q4" s="42"/>
      <c r="R4" s="43"/>
      <c r="S4" s="43"/>
      <c r="T4" s="43"/>
      <c r="U4" s="43"/>
      <c r="V4" s="43"/>
      <c r="W4" s="44"/>
      <c r="X4" s="48"/>
      <c r="Y4" s="38"/>
    </row>
    <row r="5" spans="1:25" s="3" customFormat="1" ht="51.75" customHeight="1">
      <c r="A5" s="35"/>
      <c r="B5" s="35"/>
      <c r="C5" s="15" t="s">
        <v>10</v>
      </c>
      <c r="D5" s="15" t="s">
        <v>11</v>
      </c>
      <c r="E5" s="15" t="s">
        <v>12</v>
      </c>
      <c r="F5" s="15" t="s">
        <v>18</v>
      </c>
      <c r="G5" s="15" t="s">
        <v>19</v>
      </c>
      <c r="H5" s="15" t="s">
        <v>10</v>
      </c>
      <c r="I5" s="15" t="s">
        <v>11</v>
      </c>
      <c r="J5" s="14" t="s">
        <v>12</v>
      </c>
      <c r="K5" s="12" t="s">
        <v>18</v>
      </c>
      <c r="L5" s="15" t="s">
        <v>19</v>
      </c>
      <c r="M5" s="37"/>
      <c r="N5" s="37"/>
      <c r="O5" s="37"/>
      <c r="P5" s="37"/>
      <c r="Q5" s="9" t="s">
        <v>13</v>
      </c>
      <c r="R5" s="15" t="s">
        <v>14</v>
      </c>
      <c r="S5" s="9" t="s">
        <v>15</v>
      </c>
      <c r="T5" s="9" t="s">
        <v>30</v>
      </c>
      <c r="U5" s="9" t="s">
        <v>31</v>
      </c>
      <c r="V5" s="10" t="s">
        <v>16</v>
      </c>
      <c r="W5" s="10" t="s">
        <v>17</v>
      </c>
      <c r="X5" s="48"/>
      <c r="Y5" s="38"/>
    </row>
    <row r="6" spans="1:25" s="23" customFormat="1" ht="292.5" customHeight="1">
      <c r="A6" s="24" t="s">
        <v>27</v>
      </c>
      <c r="B6" s="24" t="s">
        <v>29</v>
      </c>
      <c r="C6" s="16" t="s">
        <v>32</v>
      </c>
      <c r="D6" s="16" t="s">
        <v>33</v>
      </c>
      <c r="E6" s="17">
        <v>44993</v>
      </c>
      <c r="F6" s="18" t="s">
        <v>34</v>
      </c>
      <c r="G6" s="16" t="s">
        <v>35</v>
      </c>
      <c r="H6" s="16" t="s">
        <v>20</v>
      </c>
      <c r="I6" s="16" t="s">
        <v>36</v>
      </c>
      <c r="J6" s="17">
        <v>45001</v>
      </c>
      <c r="K6" s="18">
        <v>0.79166666666666663</v>
      </c>
      <c r="L6" s="16" t="s">
        <v>37</v>
      </c>
      <c r="M6" s="19">
        <f>1177.63+1330.9</f>
        <v>2508.5300000000002</v>
      </c>
      <c r="N6" s="19">
        <f>48.71+42.29</f>
        <v>91</v>
      </c>
      <c r="O6" s="19">
        <f>20+20</f>
        <v>40</v>
      </c>
      <c r="P6" s="19">
        <f t="shared" ref="P6:P11" si="0">M6+N6+O6</f>
        <v>2639.53</v>
      </c>
      <c r="Q6" s="19">
        <v>550</v>
      </c>
      <c r="R6" s="20">
        <v>8.5</v>
      </c>
      <c r="S6" s="25">
        <v>0</v>
      </c>
      <c r="T6" s="21">
        <v>0</v>
      </c>
      <c r="U6" s="21">
        <v>95</v>
      </c>
      <c r="V6" s="21">
        <f t="shared" ref="V6:V11" si="1">Q6*R6+S6+U6</f>
        <v>4770</v>
      </c>
      <c r="W6" s="21">
        <f t="shared" ref="W6:W11" si="2">V6-T6</f>
        <v>4770</v>
      </c>
      <c r="X6" s="21">
        <f t="shared" ref="X6:X11" si="3">P6+W6</f>
        <v>7409.5300000000007</v>
      </c>
      <c r="Y6" s="26" t="s">
        <v>56</v>
      </c>
    </row>
    <row r="7" spans="1:25" s="23" customFormat="1" ht="292.5" customHeight="1">
      <c r="A7" s="24" t="s">
        <v>38</v>
      </c>
      <c r="B7" s="24" t="s">
        <v>29</v>
      </c>
      <c r="C7" s="16" t="s">
        <v>39</v>
      </c>
      <c r="D7" s="16" t="s">
        <v>20</v>
      </c>
      <c r="E7" s="17">
        <v>44993</v>
      </c>
      <c r="F7" s="18">
        <v>0.3576388888888889</v>
      </c>
      <c r="G7" s="16" t="s">
        <v>40</v>
      </c>
      <c r="H7" s="16" t="s">
        <v>20</v>
      </c>
      <c r="I7" s="16" t="s">
        <v>39</v>
      </c>
      <c r="J7" s="17">
        <v>44996</v>
      </c>
      <c r="K7" s="18">
        <v>0.80208333333333337</v>
      </c>
      <c r="L7" s="16" t="s">
        <v>41</v>
      </c>
      <c r="M7" s="19">
        <v>2048.79</v>
      </c>
      <c r="N7" s="19">
        <v>77.08</v>
      </c>
      <c r="O7" s="19">
        <v>20</v>
      </c>
      <c r="P7" s="19">
        <f t="shared" si="0"/>
        <v>2145.87</v>
      </c>
      <c r="Q7" s="19">
        <v>550</v>
      </c>
      <c r="R7" s="20">
        <v>3.5</v>
      </c>
      <c r="S7" s="25">
        <v>0</v>
      </c>
      <c r="T7" s="21">
        <v>0</v>
      </c>
      <c r="U7" s="21">
        <v>95</v>
      </c>
      <c r="V7" s="21">
        <f t="shared" si="1"/>
        <v>2020</v>
      </c>
      <c r="W7" s="21">
        <f t="shared" si="2"/>
        <v>2020</v>
      </c>
      <c r="X7" s="21">
        <f t="shared" si="3"/>
        <v>4165.87</v>
      </c>
      <c r="Y7" s="26" t="s">
        <v>55</v>
      </c>
    </row>
    <row r="8" spans="1:25" s="23" customFormat="1" ht="292.5" customHeight="1">
      <c r="A8" s="24" t="s">
        <v>42</v>
      </c>
      <c r="B8" s="24" t="s">
        <v>29</v>
      </c>
      <c r="C8" s="16" t="s">
        <v>43</v>
      </c>
      <c r="D8" s="16" t="s">
        <v>20</v>
      </c>
      <c r="E8" s="17">
        <v>44993</v>
      </c>
      <c r="F8" s="18">
        <v>0.28125</v>
      </c>
      <c r="G8" s="16" t="s">
        <v>44</v>
      </c>
      <c r="H8" s="16" t="s">
        <v>20</v>
      </c>
      <c r="I8" s="16" t="s">
        <v>43</v>
      </c>
      <c r="J8" s="17">
        <v>45001</v>
      </c>
      <c r="K8" s="18">
        <v>0.70138888888888884</v>
      </c>
      <c r="L8" s="16" t="s">
        <v>45</v>
      </c>
      <c r="M8" s="19">
        <v>2904.49</v>
      </c>
      <c r="N8" s="19">
        <v>88.64</v>
      </c>
      <c r="O8" s="19">
        <v>20</v>
      </c>
      <c r="P8" s="19">
        <f t="shared" si="0"/>
        <v>3013.1299999999997</v>
      </c>
      <c r="Q8" s="19">
        <v>550</v>
      </c>
      <c r="R8" s="20">
        <v>8.5</v>
      </c>
      <c r="S8" s="25">
        <v>0</v>
      </c>
      <c r="T8" s="21">
        <v>0</v>
      </c>
      <c r="U8" s="21">
        <v>95</v>
      </c>
      <c r="V8" s="21">
        <f t="shared" si="1"/>
        <v>4770</v>
      </c>
      <c r="W8" s="21">
        <f t="shared" si="2"/>
        <v>4770</v>
      </c>
      <c r="X8" s="21">
        <f t="shared" si="3"/>
        <v>7783.1299999999992</v>
      </c>
      <c r="Y8" s="26" t="s">
        <v>56</v>
      </c>
    </row>
    <row r="9" spans="1:25" s="23" customFormat="1" ht="330.75" customHeight="1">
      <c r="A9" s="24" t="s">
        <v>23</v>
      </c>
      <c r="B9" s="24" t="s">
        <v>24</v>
      </c>
      <c r="C9" s="16" t="s">
        <v>20</v>
      </c>
      <c r="D9" s="16" t="s">
        <v>25</v>
      </c>
      <c r="E9" s="17">
        <v>44997</v>
      </c>
      <c r="F9" s="18" t="s">
        <v>26</v>
      </c>
      <c r="G9" s="16" t="s">
        <v>26</v>
      </c>
      <c r="H9" s="16" t="s">
        <v>25</v>
      </c>
      <c r="I9" s="16" t="s">
        <v>20</v>
      </c>
      <c r="J9" s="17">
        <v>45004</v>
      </c>
      <c r="K9" s="18" t="s">
        <v>26</v>
      </c>
      <c r="L9" s="16" t="s">
        <v>26</v>
      </c>
      <c r="M9" s="19">
        <v>0</v>
      </c>
      <c r="N9" s="19">
        <v>0</v>
      </c>
      <c r="O9" s="19">
        <v>0</v>
      </c>
      <c r="P9" s="19">
        <f t="shared" si="0"/>
        <v>0</v>
      </c>
      <c r="Q9" s="19">
        <v>550</v>
      </c>
      <c r="R9" s="20">
        <v>7.5</v>
      </c>
      <c r="S9" s="25">
        <v>0</v>
      </c>
      <c r="T9" s="21">
        <v>0</v>
      </c>
      <c r="U9" s="21">
        <v>95</v>
      </c>
      <c r="V9" s="21">
        <f t="shared" si="1"/>
        <v>4220</v>
      </c>
      <c r="W9" s="21">
        <f t="shared" si="2"/>
        <v>4220</v>
      </c>
      <c r="X9" s="21">
        <f t="shared" si="3"/>
        <v>4220</v>
      </c>
      <c r="Y9" s="22" t="s">
        <v>28</v>
      </c>
    </row>
    <row r="10" spans="1:25" s="32" customFormat="1" ht="223.5" customHeight="1">
      <c r="A10" s="28" t="s">
        <v>46</v>
      </c>
      <c r="B10" s="28" t="s">
        <v>47</v>
      </c>
      <c r="C10" s="27" t="s">
        <v>49</v>
      </c>
      <c r="D10" s="27" t="s">
        <v>48</v>
      </c>
      <c r="E10" s="31">
        <v>45016</v>
      </c>
      <c r="F10" s="27" t="s">
        <v>26</v>
      </c>
      <c r="G10" s="27" t="s">
        <v>26</v>
      </c>
      <c r="H10" s="27" t="s">
        <v>48</v>
      </c>
      <c r="I10" s="27" t="s">
        <v>49</v>
      </c>
      <c r="J10" s="31">
        <v>45019</v>
      </c>
      <c r="K10" s="29" t="s">
        <v>26</v>
      </c>
      <c r="L10" s="27" t="s">
        <v>26</v>
      </c>
      <c r="M10" s="19">
        <v>0</v>
      </c>
      <c r="N10" s="19">
        <v>0</v>
      </c>
      <c r="O10" s="19">
        <v>0</v>
      </c>
      <c r="P10" s="19">
        <f t="shared" si="0"/>
        <v>0</v>
      </c>
      <c r="Q10" s="19">
        <v>550</v>
      </c>
      <c r="R10" s="20">
        <v>3.5</v>
      </c>
      <c r="S10" s="25">
        <v>0</v>
      </c>
      <c r="T10" s="21">
        <v>0</v>
      </c>
      <c r="U10" s="21">
        <v>95</v>
      </c>
      <c r="V10" s="21">
        <f t="shared" si="1"/>
        <v>2020</v>
      </c>
      <c r="W10" s="21">
        <f t="shared" si="2"/>
        <v>2020</v>
      </c>
      <c r="X10" s="21">
        <f t="shared" si="3"/>
        <v>2020</v>
      </c>
      <c r="Y10" s="30" t="s">
        <v>50</v>
      </c>
    </row>
    <row r="11" spans="1:25" s="23" customFormat="1" ht="330.75" customHeight="1">
      <c r="A11" s="24" t="s">
        <v>51</v>
      </c>
      <c r="B11" s="24" t="s">
        <v>52</v>
      </c>
      <c r="C11" s="16" t="s">
        <v>53</v>
      </c>
      <c r="D11" s="16" t="s">
        <v>20</v>
      </c>
      <c r="E11" s="17">
        <v>45014</v>
      </c>
      <c r="F11" s="18" t="s">
        <v>26</v>
      </c>
      <c r="G11" s="16" t="s">
        <v>26</v>
      </c>
      <c r="H11" s="16" t="s">
        <v>20</v>
      </c>
      <c r="I11" s="16" t="s">
        <v>53</v>
      </c>
      <c r="J11" s="17">
        <v>45021</v>
      </c>
      <c r="K11" s="18" t="s">
        <v>26</v>
      </c>
      <c r="L11" s="16" t="s">
        <v>26</v>
      </c>
      <c r="M11" s="19">
        <v>0</v>
      </c>
      <c r="N11" s="19">
        <v>0</v>
      </c>
      <c r="O11" s="19">
        <v>0</v>
      </c>
      <c r="P11" s="19">
        <f t="shared" si="0"/>
        <v>0</v>
      </c>
      <c r="Q11" s="19">
        <v>550</v>
      </c>
      <c r="R11" s="20">
        <v>6.5</v>
      </c>
      <c r="S11" s="25">
        <v>0</v>
      </c>
      <c r="T11" s="21">
        <v>0</v>
      </c>
      <c r="U11" s="21">
        <v>95</v>
      </c>
      <c r="V11" s="21">
        <f t="shared" si="1"/>
        <v>3670</v>
      </c>
      <c r="W11" s="21">
        <f t="shared" si="2"/>
        <v>3670</v>
      </c>
      <c r="X11" s="21">
        <f t="shared" si="3"/>
        <v>3670</v>
      </c>
      <c r="Y11" s="22" t="s">
        <v>54</v>
      </c>
    </row>
  </sheetData>
  <mergeCells count="12">
    <mergeCell ref="Y3:Y5"/>
    <mergeCell ref="Q3:W4"/>
    <mergeCell ref="C3:P3"/>
    <mergeCell ref="C4:G4"/>
    <mergeCell ref="H4:L4"/>
    <mergeCell ref="P4:P5"/>
    <mergeCell ref="X3:X5"/>
    <mergeCell ref="A3:A5"/>
    <mergeCell ref="B3:B5"/>
    <mergeCell ref="M4:M5"/>
    <mergeCell ref="N4:N5"/>
    <mergeCell ref="O4:O5"/>
  </mergeCells>
  <phoneticPr fontId="6" type="noConversion"/>
  <pageMargins left="0.25" right="0.25" top="0.75" bottom="0.75" header="0.3" footer="0.3"/>
  <pageSetup paperSize="9" scale="32" fitToHeight="0" orientation="landscape" r:id="rId1"/>
  <headerFooter>
    <oddHeader>&amp;C&amp;"Times New Roman,Normal"&amp;12CONSELHO REGIONAL DE MEDICINA VETERINÁRIA DO ESTADO DO CEARÁ
 RELATÓRIO DE VIAGENS AÉREAS E DIÁRIAS - ANO 2023
PERÍODO DE 01 A 31/03/2023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MARÇO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</cp:lastModifiedBy>
  <cp:lastPrinted>2023-06-13T14:52:58Z</cp:lastPrinted>
  <dcterms:created xsi:type="dcterms:W3CDTF">2018-02-28T13:04:00Z</dcterms:created>
  <dcterms:modified xsi:type="dcterms:W3CDTF">2023-09-25T17:45:27Z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4BF8ED4BD8B04745A87FB7F7C6EE7930</vt:lpwstr>
  </property>
  <property fmtid="{D5CDD505-2E9C-101B-9397-08002B2CF9AE}" pid="3" name="KSOProductBuildVer">
    <vt:lpwstr>1046-11.2.0.10443</vt:lpwstr>
  </property>
</Properties>
</file>