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/>
  </bookViews>
  <sheets>
    <sheet name="FEVEREIR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Q14" i="4" s="1"/>
  <c r="K14" i="4"/>
  <c r="M13" i="4"/>
  <c r="N13" i="4" s="1"/>
  <c r="Q13" i="4" s="1"/>
  <c r="M12" i="4"/>
  <c r="M11" i="4"/>
  <c r="N11" i="4" s="1"/>
  <c r="Q11" i="4" s="1"/>
  <c r="N12" i="4" l="1"/>
  <c r="Q12" i="4" s="1"/>
  <c r="M6" i="4" l="1"/>
  <c r="N6" i="4" s="1"/>
  <c r="Q6" i="4" s="1"/>
  <c r="M5" i="4"/>
  <c r="N5" i="4" s="1"/>
  <c r="Q5" i="4" s="1"/>
</calcChain>
</file>

<file path=xl/sharedStrings.xml><?xml version="1.0" encoding="utf-8"?>
<sst xmlns="http://schemas.openxmlformats.org/spreadsheetml/2006/main" count="80" uniqueCount="40">
  <si>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</si>
  <si>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</si>
  <si>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</si>
  <si>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</si>
  <si>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</si>
  <si>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</si>
  <si>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</si>
  <si>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</si>
  <si>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</si>
  <si>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</si>
  <si>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</si>
  <si>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</si>
  <si>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</si>
  <si>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</si>
  <si>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</si>
  <si>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</si>
  <si>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</si>
  <si>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</si>
  <si>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 xml:space="preserve">DESCONTO PARÁGRAFO 1º - ART. 11º </t>
  </si>
  <si>
    <t>ADICIONAL DE DIÁRIAS - ART. 12º</t>
  </si>
  <si>
    <t>VEÍCULO DO CRMV/CE</t>
  </si>
  <si>
    <t>FABIANA VINHAS RODRIGUES</t>
  </si>
  <si>
    <t>ASSESSORA TÉCNICA DE FISCALIZAÇÃO DO CRMV-CE</t>
  </si>
  <si>
    <t>DADOS DE DIÁRIAS - PORTARIA 07/2023</t>
  </si>
  <si>
    <t>ART. 7º DA PORTARIA 7/2023</t>
  </si>
  <si>
    <t>ALTO SANTO, ERERÊ, IRACEMA, PEREIRO, POTIRETAMA, SÃO JOÃO DO JAGUARIBE E TABULEIRO DO NORTE/CE</t>
  </si>
  <si>
    <t>FRANCISCO RÉGIS MUNIZ DE SOUZA</t>
  </si>
  <si>
    <t>AGENTE FISCAL DO CRMV-CE</t>
  </si>
  <si>
    <t>REALIZAR FISCALIZAÇÕES DE CARÁTER TÉCNICA, PARA VERIFICAR A ATIVIDADE ECONÔMICA DESENVOLVIDA POR EMPRESAS QUE ATUAM NO RAMO DA MEDICINA VETERINÁRIA E ZOOTECNIA, NOS MUNICÍPIOS DA BASE XXIII, CONFORME PROCESSO ELETRÔNICO Nº 0330029.00000005/2023-63.</t>
  </si>
  <si>
    <t>REALIZAR FISCALIZAÇÕES DE CARÁTER ADMINISTRATIVA, PARA VERIFICAR A ATIVIDADE ECONÔMICA DESENVOLVIDA POR EMPRESAS QUE ATUAM NO RAMO DA MEDICINA VETERINÁRIA E ZOOTECNIA, NOS MUNICÍPIOS DA BASE XXIII, CONFORME PROCESSO ELETRÔNICO Nº 0330029.00000005/2023-63</t>
  </si>
  <si>
    <t>DADOS DE DIÁRIAS - PORTARIA 12/2023</t>
  </si>
  <si>
    <t>ART. 7º DA PORTARIA 12/2023</t>
  </si>
  <si>
    <t>Portaria n.º 07/2023</t>
  </si>
  <si>
    <t>Portaria n.º 12/2023</t>
  </si>
  <si>
    <t>VARJOTA/CE</t>
  </si>
  <si>
    <t>REALIZAR FISCALIZAÇÃO DE CARÁTER TÉCNICA NO MUNICÍPIO DE VARJOTA/CE, PARA ATENDER DENÚNCIA RECEBIDA, EM RELAÇÃO A UMA CAMPANHA DE CASTRAÇÃO SEM CONHECIMENTO DESTE REGIONAL, CONFORME PROCESSO ELETRÔNICO Nº 0330029.00000014/2023-79.</t>
  </si>
  <si>
    <t>REALIZAR FISCALIZAÇÃO DE CARÁTER ADMINISTRATIVA NO MUNICÍPIO DE VARJOTA/CE, PARA ATENDER DENÚNCIA RECEBIDA, EM RELAÇÃO A UMA CAMPANHA DE CASTRAÇÃO SEM CONHECIMENTO DESTE REGIONAL, CONFORME PROCESSO ELETRÔNICO Nº 0330029.00000014/2023-79</t>
  </si>
  <si>
    <t>MARCO, BELA CRUZ, JIJOCA DE JERICOACOARA, CRUZ, ITAREMA, ACARAÚ, MORRINHOS E SANTANA DO ACARAÚ/CE</t>
  </si>
  <si>
    <t>REALIZAR FISCALIZAÇÕES DE CARÁTER TÉCNICA, PARA VERIFICAR ATIVIDADE ECONÔMICA DESENVOLVIDA POR EMPRESAS QUE ATUAM NO RAMO DA MEDICINA VETERINÁRIA E ZOOTECNIA, NOS MUNICÍPIOS DA BASE VII, CONFORME PROCESSO ELETRÔNICO Nº 0330012.00000002/2023-67.</t>
  </si>
  <si>
    <t>REALIZAR FISCALIZAÇÃO DE CARÁTER ADMINISTRATIVA, PARA VERIFICAR ATIVIDADE ECONÔMICA DESENVOLVIDA POR EMPRESAS QUE ATUAM NO RAMO DA MEDICINA VETERINÁRIA E ZOOTECNIA, NOS MUNICÍPIOS DA BASE VII, CONFORME PROCESSO ELETRÔNICO Nº 0330012.00000002/2023-67.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</si>
</sst>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>
    <font>
      <sz val="11"/>
      <color theme="1"/>
      <name val="Calibri"/>
      <charset val="134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/>
    <xf numFmtId="0" fontId="7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"/>
  <sheetViews>
    <sheetView showGridLines="0" tabSelected="1" view="pageLayout" topLeftCell="A13" zoomScale="70" zoomScaleNormal="100" zoomScalePageLayoutView="70" workbookViewId="0">
      <selection activeCell="R14" sqref="R14"/>
    </sheetView>
  </sheetViews>
  <sheetFormatPr defaultColWidth="4.5703125" defaultRowHeight="15"/>
  <cols>
    <col min="1" max="1" width="13.42578125" style="2" customWidth="1"/>
    <col min="2" max="2" width="16" style="2" customWidth="1"/>
    <col min="3" max="3" width="13" style="2" customWidth="1"/>
    <col min="4" max="4" width="16" style="2" customWidth="1"/>
    <col min="5" max="5" width="14.7109375" style="2" customWidth="1"/>
    <col min="6" max="7" width="9.7109375" style="2" customWidth="1"/>
    <col min="8" max="8" width="10.7109375" style="3" customWidth="1"/>
    <col min="9" max="9" width="13" style="4" customWidth="1"/>
    <col min="10" max="10" width="14.7109375" style="3" customWidth="1"/>
    <col min="11" max="11" width="12.28515625" style="3" customWidth="1"/>
    <col min="12" max="12" width="11.7109375" style="3" customWidth="1"/>
    <col min="13" max="14" width="9.7109375" style="3" customWidth="1"/>
    <col min="15" max="16" width="14.85546875" style="3" customWidth="1"/>
    <col min="17" max="17" width="10.5703125" style="3" customWidth="1"/>
    <col min="18" max="18" width="23.42578125" style="5" customWidth="1"/>
  </cols>
  <sheetData>
    <row r="2" spans="1:18" s="1" customFormat="1" ht="28.35" customHeight="1">
      <c r="A2" s="26" t="s">
        <v>32</v>
      </c>
      <c r="B2" s="26"/>
      <c r="C2" s="2"/>
      <c r="D2" s="2"/>
      <c r="E2" s="2"/>
      <c r="F2" s="2"/>
      <c r="G2" s="2"/>
      <c r="H2" s="3"/>
      <c r="I2" s="4"/>
      <c r="J2" s="3"/>
      <c r="K2" s="3"/>
      <c r="L2" s="3"/>
      <c r="M2" s="3"/>
      <c r="N2" s="3"/>
      <c r="O2" s="3"/>
      <c r="P2" s="3"/>
      <c r="Q2" s="3"/>
      <c r="R2" s="5"/>
    </row>
    <row r="3" spans="1:18" s="24" customFormat="1" ht="31.5" customHeight="1">
      <c r="A3" s="29" t="s">
        <v>0</v>
      </c>
      <c r="B3" s="29" t="s">
        <v>1</v>
      </c>
      <c r="C3" s="29" t="s">
        <v>2</v>
      </c>
      <c r="D3" s="29"/>
      <c r="E3" s="29"/>
      <c r="F3" s="29"/>
      <c r="G3" s="29"/>
      <c r="H3" s="30" t="s">
        <v>23</v>
      </c>
      <c r="I3" s="31"/>
      <c r="J3" s="31"/>
      <c r="K3" s="31"/>
      <c r="L3" s="31"/>
      <c r="M3" s="31"/>
      <c r="N3" s="31"/>
      <c r="O3" s="32" t="s">
        <v>3</v>
      </c>
      <c r="P3" s="33"/>
      <c r="Q3" s="34" t="s">
        <v>4</v>
      </c>
      <c r="R3" s="27" t="s">
        <v>5</v>
      </c>
    </row>
    <row r="4" spans="1:18" s="24" customFormat="1" ht="49.5" customHeight="1">
      <c r="A4" s="27"/>
      <c r="B4" s="27"/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6" t="s">
        <v>11</v>
      </c>
      <c r="I4" s="9" t="s">
        <v>12</v>
      </c>
      <c r="J4" s="16" t="s">
        <v>13</v>
      </c>
      <c r="K4" s="16" t="s">
        <v>18</v>
      </c>
      <c r="L4" s="16" t="s">
        <v>19</v>
      </c>
      <c r="M4" s="10" t="s">
        <v>17</v>
      </c>
      <c r="N4" s="10" t="s">
        <v>14</v>
      </c>
      <c r="O4" s="16" t="s">
        <v>24</v>
      </c>
      <c r="P4" s="16" t="s">
        <v>15</v>
      </c>
      <c r="Q4" s="35"/>
      <c r="R4" s="28"/>
    </row>
    <row r="5" spans="1:18" s="14" customFormat="1" ht="141.6" customHeight="1">
      <c r="A5" s="17" t="s">
        <v>21</v>
      </c>
      <c r="B5" s="17" t="s">
        <v>22</v>
      </c>
      <c r="C5" s="6" t="s">
        <v>16</v>
      </c>
      <c r="D5" s="17" t="s">
        <v>25</v>
      </c>
      <c r="E5" s="13" t="s">
        <v>20</v>
      </c>
      <c r="F5" s="7">
        <v>44963</v>
      </c>
      <c r="G5" s="7">
        <v>44966</v>
      </c>
      <c r="H5" s="8">
        <v>225</v>
      </c>
      <c r="I5" s="6">
        <v>3.5</v>
      </c>
      <c r="J5" s="8">
        <v>0</v>
      </c>
      <c r="K5" s="8">
        <v>0</v>
      </c>
      <c r="L5" s="8">
        <v>0</v>
      </c>
      <c r="M5" s="8">
        <f t="shared" ref="M5" si="0">H5*I5+J5</f>
        <v>787.5</v>
      </c>
      <c r="N5" s="8">
        <f t="shared" ref="N5" si="1">M5-K5+L5</f>
        <v>787.5</v>
      </c>
      <c r="O5" s="8">
        <v>0</v>
      </c>
      <c r="P5" s="11">
        <v>0</v>
      </c>
      <c r="Q5" s="8">
        <f t="shared" ref="Q5:Q6" si="2">N5+O5+P5</f>
        <v>787.5</v>
      </c>
      <c r="R5" s="12" t="s">
        <v>28</v>
      </c>
    </row>
    <row r="6" spans="1:18" s="14" customFormat="1" ht="141.6" customHeight="1">
      <c r="A6" s="17" t="s">
        <v>26</v>
      </c>
      <c r="B6" s="17" t="s">
        <v>27</v>
      </c>
      <c r="C6" s="6" t="s">
        <v>16</v>
      </c>
      <c r="D6" s="17" t="s">
        <v>25</v>
      </c>
      <c r="E6" s="6" t="s">
        <v>20</v>
      </c>
      <c r="F6" s="7">
        <v>44963</v>
      </c>
      <c r="G6" s="7">
        <v>44966</v>
      </c>
      <c r="H6" s="8">
        <v>225</v>
      </c>
      <c r="I6" s="6">
        <v>3.5</v>
      </c>
      <c r="J6" s="8">
        <v>0</v>
      </c>
      <c r="K6" s="8">
        <v>152</v>
      </c>
      <c r="L6" s="8">
        <v>0</v>
      </c>
      <c r="M6" s="8">
        <f t="shared" ref="M6" si="3">H6*I6+J6</f>
        <v>787.5</v>
      </c>
      <c r="N6" s="8">
        <f t="shared" ref="N6" si="4">M6-K6+L6</f>
        <v>635.5</v>
      </c>
      <c r="O6" s="8">
        <v>0</v>
      </c>
      <c r="P6" s="11">
        <v>368.95</v>
      </c>
      <c r="Q6" s="8">
        <f t="shared" si="2"/>
        <v>1004.45</v>
      </c>
      <c r="R6" s="12" t="s">
        <v>29</v>
      </c>
    </row>
    <row r="7" spans="1:18" s="14" customFormat="1" ht="18.600000000000001" customHeight="1">
      <c r="A7" s="18"/>
      <c r="B7" s="18"/>
      <c r="C7" s="19"/>
      <c r="D7" s="18"/>
      <c r="E7" s="19"/>
      <c r="F7" s="20"/>
      <c r="G7" s="20"/>
      <c r="H7" s="21"/>
      <c r="I7" s="19"/>
      <c r="J7" s="21"/>
      <c r="K7" s="21"/>
      <c r="L7" s="21"/>
      <c r="M7" s="21"/>
      <c r="N7" s="21"/>
      <c r="O7" s="21"/>
      <c r="P7" s="22"/>
      <c r="Q7" s="21"/>
      <c r="R7" s="23"/>
    </row>
    <row r="8" spans="1:18" s="14" customFormat="1" ht="28.35" customHeight="1">
      <c r="A8" s="26" t="s">
        <v>33</v>
      </c>
      <c r="B8" s="26"/>
      <c r="C8" s="19"/>
      <c r="D8" s="18"/>
      <c r="E8" s="19"/>
      <c r="F8" s="20"/>
      <c r="G8" s="20"/>
      <c r="H8" s="21"/>
      <c r="I8" s="19"/>
      <c r="J8" s="21"/>
      <c r="K8" s="21"/>
      <c r="L8" s="21"/>
      <c r="M8" s="21"/>
      <c r="N8" s="21"/>
      <c r="O8" s="21"/>
      <c r="P8" s="22"/>
      <c r="Q8" s="21"/>
      <c r="R8" s="23"/>
    </row>
    <row r="9" spans="1:18" s="25" customFormat="1" ht="30" customHeight="1">
      <c r="A9" s="29" t="s">
        <v>0</v>
      </c>
      <c r="B9" s="29" t="s">
        <v>1</v>
      </c>
      <c r="C9" s="29" t="s">
        <v>2</v>
      </c>
      <c r="D9" s="29"/>
      <c r="E9" s="29"/>
      <c r="F9" s="29"/>
      <c r="G9" s="29"/>
      <c r="H9" s="30" t="s">
        <v>30</v>
      </c>
      <c r="I9" s="31"/>
      <c r="J9" s="31"/>
      <c r="K9" s="31"/>
      <c r="L9" s="31"/>
      <c r="M9" s="31"/>
      <c r="N9" s="31"/>
      <c r="O9" s="32" t="s">
        <v>3</v>
      </c>
      <c r="P9" s="33"/>
      <c r="Q9" s="34" t="s">
        <v>4</v>
      </c>
      <c r="R9" s="27" t="s">
        <v>5</v>
      </c>
    </row>
    <row r="10" spans="1:18" s="25" customFormat="1" ht="42">
      <c r="A10" s="27"/>
      <c r="B10" s="27"/>
      <c r="C10" s="15" t="s">
        <v>6</v>
      </c>
      <c r="D10" s="15" t="s">
        <v>7</v>
      </c>
      <c r="E10" s="15" t="s">
        <v>8</v>
      </c>
      <c r="F10" s="15" t="s">
        <v>9</v>
      </c>
      <c r="G10" s="15" t="s">
        <v>10</v>
      </c>
      <c r="H10" s="16" t="s">
        <v>11</v>
      </c>
      <c r="I10" s="9" t="s">
        <v>12</v>
      </c>
      <c r="J10" s="16" t="s">
        <v>13</v>
      </c>
      <c r="K10" s="16" t="s">
        <v>18</v>
      </c>
      <c r="L10" s="16" t="s">
        <v>19</v>
      </c>
      <c r="M10" s="10" t="s">
        <v>17</v>
      </c>
      <c r="N10" s="10" t="s">
        <v>14</v>
      </c>
      <c r="O10" s="16" t="s">
        <v>31</v>
      </c>
      <c r="P10" s="16" t="s">
        <v>15</v>
      </c>
      <c r="Q10" s="35"/>
      <c r="R10" s="28"/>
    </row>
    <row r="11" spans="1:18" s="25" customFormat="1" ht="123.75">
      <c r="A11" s="17" t="s">
        <v>21</v>
      </c>
      <c r="B11" s="17" t="s">
        <v>22</v>
      </c>
      <c r="C11" s="6" t="s">
        <v>16</v>
      </c>
      <c r="D11" s="17" t="s">
        <v>34</v>
      </c>
      <c r="E11" s="13" t="s">
        <v>20</v>
      </c>
      <c r="F11" s="7">
        <v>44973</v>
      </c>
      <c r="G11" s="7">
        <v>44974</v>
      </c>
      <c r="H11" s="8">
        <v>225</v>
      </c>
      <c r="I11" s="6">
        <v>1.5</v>
      </c>
      <c r="J11" s="8">
        <v>0</v>
      </c>
      <c r="K11" s="8">
        <v>0</v>
      </c>
      <c r="L11" s="8">
        <v>0</v>
      </c>
      <c r="M11" s="8">
        <f t="shared" ref="M11:M12" si="5">H11*I11+J11</f>
        <v>337.5</v>
      </c>
      <c r="N11" s="8">
        <f t="shared" ref="N11:N12" si="6">M11-K11+L11</f>
        <v>337.5</v>
      </c>
      <c r="O11" s="8">
        <v>0</v>
      </c>
      <c r="P11" s="11">
        <v>0</v>
      </c>
      <c r="Q11" s="8">
        <f t="shared" ref="Q11:Q12" si="7">N11+O11+P11</f>
        <v>337.5</v>
      </c>
      <c r="R11" s="12" t="s">
        <v>35</v>
      </c>
    </row>
    <row r="12" spans="1:18" s="25" customFormat="1" ht="135">
      <c r="A12" s="17" t="s">
        <v>26</v>
      </c>
      <c r="B12" s="17" t="s">
        <v>27</v>
      </c>
      <c r="C12" s="6" t="s">
        <v>16</v>
      </c>
      <c r="D12" s="17" t="s">
        <v>34</v>
      </c>
      <c r="E12" s="6" t="s">
        <v>20</v>
      </c>
      <c r="F12" s="7">
        <v>44973</v>
      </c>
      <c r="G12" s="7">
        <v>44974</v>
      </c>
      <c r="H12" s="8">
        <v>225</v>
      </c>
      <c r="I12" s="6">
        <v>1.5</v>
      </c>
      <c r="J12" s="8">
        <v>0</v>
      </c>
      <c r="K12" s="8">
        <v>76</v>
      </c>
      <c r="L12" s="8">
        <v>0</v>
      </c>
      <c r="M12" s="8">
        <f t="shared" si="5"/>
        <v>337.5</v>
      </c>
      <c r="N12" s="8">
        <f t="shared" si="6"/>
        <v>261.5</v>
      </c>
      <c r="O12" s="8">
        <v>0</v>
      </c>
      <c r="P12" s="11">
        <v>206.88</v>
      </c>
      <c r="Q12" s="8">
        <f t="shared" si="7"/>
        <v>468.38</v>
      </c>
      <c r="R12" s="12" t="s">
        <v>36</v>
      </c>
    </row>
    <row r="13" spans="1:18" s="25" customFormat="1" ht="146.25">
      <c r="A13" s="17" t="s">
        <v>21</v>
      </c>
      <c r="B13" s="17" t="s">
        <v>22</v>
      </c>
      <c r="C13" s="6" t="s">
        <v>16</v>
      </c>
      <c r="D13" s="17" t="s">
        <v>37</v>
      </c>
      <c r="E13" s="13" t="s">
        <v>20</v>
      </c>
      <c r="F13" s="7">
        <v>44984</v>
      </c>
      <c r="G13" s="7">
        <v>44988</v>
      </c>
      <c r="H13" s="8">
        <v>225</v>
      </c>
      <c r="I13" s="6">
        <v>4.5</v>
      </c>
      <c r="J13" s="8">
        <v>0</v>
      </c>
      <c r="K13" s="8">
        <v>0</v>
      </c>
      <c r="L13" s="8">
        <v>0</v>
      </c>
      <c r="M13" s="8">
        <f t="shared" ref="M13:M14" si="8">H13*I13+J13</f>
        <v>1012.5</v>
      </c>
      <c r="N13" s="8">
        <f t="shared" ref="N13:N14" si="9">M13-K13+L13</f>
        <v>1012.5</v>
      </c>
      <c r="O13" s="8">
        <v>0</v>
      </c>
      <c r="P13" s="11">
        <v>0</v>
      </c>
      <c r="Q13" s="8">
        <f t="shared" ref="Q13:Q14" si="10">N13+O13+P13</f>
        <v>1012.5</v>
      </c>
      <c r="R13" s="12" t="s">
        <v>38</v>
      </c>
    </row>
    <row r="14" spans="1:18" s="25" customFormat="1" ht="157.5">
      <c r="A14" s="17" t="s">
        <v>26</v>
      </c>
      <c r="B14" s="17" t="s">
        <v>27</v>
      </c>
      <c r="C14" s="6" t="s">
        <v>16</v>
      </c>
      <c r="D14" s="17" t="s">
        <v>37</v>
      </c>
      <c r="E14" s="6" t="s">
        <v>20</v>
      </c>
      <c r="F14" s="7">
        <v>44984</v>
      </c>
      <c r="G14" s="7">
        <v>44988</v>
      </c>
      <c r="H14" s="8">
        <v>225</v>
      </c>
      <c r="I14" s="6">
        <v>4.5</v>
      </c>
      <c r="J14" s="8">
        <v>0</v>
      </c>
      <c r="K14" s="8">
        <f>38*5</f>
        <v>190</v>
      </c>
      <c r="L14" s="8">
        <v>0</v>
      </c>
      <c r="M14" s="8">
        <f t="shared" si="8"/>
        <v>1012.5</v>
      </c>
      <c r="N14" s="8">
        <f t="shared" si="9"/>
        <v>822.5</v>
      </c>
      <c r="O14" s="8">
        <v>0</v>
      </c>
      <c r="P14" s="11">
        <v>430.24</v>
      </c>
      <c r="Q14" s="8">
        <f t="shared" si="10"/>
        <v>1252.74</v>
      </c>
      <c r="R14" s="12" t="s">
        <v>39</v>
      </c>
    </row>
  </sheetData>
  <mergeCells count="16">
    <mergeCell ref="A2:B2"/>
    <mergeCell ref="A8:B8"/>
    <mergeCell ref="R9:R10"/>
    <mergeCell ref="B9:B10"/>
    <mergeCell ref="C9:G9"/>
    <mergeCell ref="H9:N9"/>
    <mergeCell ref="O9:P9"/>
    <mergeCell ref="Q9:Q10"/>
    <mergeCell ref="A9:A10"/>
    <mergeCell ref="A3:A4"/>
    <mergeCell ref="B3:B4"/>
    <mergeCell ref="Q3:Q4"/>
    <mergeCell ref="R3:R4"/>
    <mergeCell ref="C3:G3"/>
    <mergeCell ref="H3:N3"/>
    <mergeCell ref="O3:P3"/>
  </mergeCells>
  <pageMargins left="0.25" right="0.25" top="0.75" bottom="0.75" header="0.3" footer="0.3"/>
  <pageSetup paperSize="9" scale="59" fitToHeight="0" orientation="landscape" r:id="rId1"/>
  <headerFooter>
    <oddHeader>&amp;C&amp;"Times New Roman,Normal"CONSELHO REGIONAL DE MEDICINCA VETERINÁRIA DO ESTADO DO CEARÁ
RELATÓRIO DE VIAGENS TERRESTRE E DIÁRIAS - ANO 2023
PERÍODO DE 01 A 28/02/2023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2023-02-14T18:48:22Z</cp:lastPrinted>
  <dcterms:created xsi:type="dcterms:W3CDTF">2018-02-28T13:04:00Z</dcterms:created>
  <dcterms:modified xsi:type="dcterms:W3CDTF">2023-06-13T17:53:46Z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