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10.04.2024\29.04.2024\FEVEREIRO\"/>
    </mc:Choice>
  </mc:AlternateContent>
  <xr:revisionPtr revIDLastSave="0" documentId="13_ncr:1_{F09354F6-933D-4F89-835E-26D58A80D3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VEREIR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4" l="1"/>
  <c r="M10" i="4"/>
  <c r="N10" i="4" s="1"/>
  <c r="Q10" i="4" s="1"/>
  <c r="M9" i="4"/>
  <c r="N9" i="4" s="1"/>
  <c r="Q9" i="4" s="1"/>
  <c r="P8" i="4"/>
  <c r="M8" i="4"/>
  <c r="N8" i="4" s="1"/>
  <c r="Q8" i="4" s="1"/>
  <c r="K8" i="4"/>
  <c r="K7" i="4"/>
  <c r="M7" i="4" l="1"/>
  <c r="N7" i="4" s="1"/>
  <c r="Q7" i="4" s="1"/>
  <c r="M11" i="4"/>
  <c r="N11" i="4" s="1"/>
  <c r="Q11" i="4" s="1"/>
  <c r="M6" i="4"/>
  <c r="N6" i="4" s="1"/>
  <c r="Q6" i="4" s="1"/>
</calcChain>
</file>

<file path=xl/sharedStrings.xml><?xml version="1.0" encoding="utf-8"?>
<sst xmlns="http://schemas.openxmlformats.org/spreadsheetml/2006/main" count="57" uniqueCount="40">
  <si>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</si>
  <si>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</si>
  <si>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</si>
  <si>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</si>
  <si>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</si>
  <si>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</si>
  <si>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</si>
  <si>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</si>
  <si>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</si>
  <si>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</si>
  <si>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</si>
  <si>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</si>
  <si>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</si>
  <si>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</si>
  <si>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</si>
  <si>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</si>
  <si>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</si>
  <si>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 xml:space="preserve">DESCONTO PARÁGRAFO 1º - ART. 10º </t>
  </si>
  <si>
    <t>ADICIONAL DE DIÁRIAS - ART. 11º</t>
  </si>
  <si>
    <t>VEÍCULO DO CRMV-CE</t>
  </si>
  <si>
    <t>FABIANA VINHAS RODRIGUES</t>
  </si>
  <si>
    <t>ASSESSORA TÉCNICA DE FISCALIZAÇÃO DO CRMV-CE</t>
  </si>
  <si>
    <t>AMONTADA, ITAPAJÉ, IRAUÇUBA, ITAPIPOCA, MIRAIMA,  PENTECOSTE, TURURU, UMIRIM, URUBURETAMA/CE</t>
  </si>
  <si>
    <t>FORTALEZA/CE</t>
  </si>
  <si>
    <t>CARLOS JOSÉ DE FREITAS PEREIRA</t>
  </si>
  <si>
    <t>CHEFE DO SETOR DE FISCALIZAÇÃO DO CRMV-CE</t>
  </si>
  <si>
    <t>FRANCISCO RÉGIS MUNIZ DE SOUZA</t>
  </si>
  <si>
    <t>AGENTE FISCAL DO CRMV-CE</t>
  </si>
  <si>
    <t>QUIXERÉ E JUCÁS/CE</t>
  </si>
  <si>
    <t xml:space="preserve">FELIPE DOURADO DE ARAGÃO PINHEIRO              </t>
  </si>
  <si>
    <t>ASSESSOR TÉCNICO DE FISCALIZAÇÃO DO CRMV-CE</t>
  </si>
  <si>
    <t>DADOS DE DIÁRIAS - PORTARIA 05/2024</t>
  </si>
  <si>
    <t>ART. 6º DA PORTARIA 05/2024</t>
  </si>
  <si>
    <t xml:space="preserve">REALIZAR FISCALIZAÇÕES DE CARÁTER TÉCNICA, PARA VERIFICAR ATIVIDADE ECONÔMICA DESENVOLVIDA POR EMPRESAS QUE ATUAM NO RAMO DA MEDICINA VETERINÁRIA E ZOOTECNIA, NOS MUNICÍPIOS DA BASE 13, CONFORME PROC. ELET.
N.º 0330028.00000020/2024-74 </t>
  </si>
  <si>
    <t>REALIZAR FISCALIZAÇÕES DE CARÁTER ADMINISTRATIVA, PARA VERIFICAR ATIVIDADE ECONÔMICA DESENVOLVIDA POR EMPRESAS QUE ATUAM NO RAMO DA MEDICINA VETERINÁRIA E ZOOTECNIA, NOS MUNICÍPIOS DA BASE 13, CONFORME PROC. ELET.
N.º 0330028.00000020/2024-74</t>
  </si>
  <si>
    <t>REALIZAR FISCALIZAÇÕES DE CARÁTER ADMINISTRATIVA PARA ATENDER DEMANDAS DE ACORDO COM OFÍCIO N.º 8/2024 - SEFISC/CE, NOS MUNICÍPIOS DE QUIXERÉ E JUCÁS/CE, CONFORME PROC. ELET. N° 0330012.00000007/2024-21</t>
  </si>
  <si>
    <t>REALIZAR FISCALIZAÇÕES DE CARÁTER TÉCNICA, PARA ATENDER DEMANDAS DE ACORDO COM OFÍCIO N.º 8/2024 - SEFISC/CE, NOS MUNICÍPIOS DE QUIXERÉ E JUCÁS/CE, CONFORME PROC. ELET. N° 0330012.00000007/2024-21.</t>
  </si>
  <si>
    <t>REALIZAR FISCALIZAÇÃO TÉCNICA NO MUNICÍPIO DE ACARAPE, EM ATENDIMENTO AO DESPACHO #432149, DO PROCESSO SUAP 0330028.00000208/2023-32 E RESOLVER DEMANDAS NO CARTÓRIO DE QUIXADÁ/CE, CONFORME PROC. ELET. N° 0330012.00000012/2024-73.</t>
  </si>
  <si>
    <t>REALIZAR FISCALIZAÇÃO ADMINISTRATIVA NO MUNICÍPIO DE ACARAPE, EM ATENDIMENTO AO DESPACHO #432149, DO PROCESSO SUAP 0330028.00000208/2023-32 E RESOLVER DEMANDAS NO CARTÓRIO DE QUIXADÁ/CE, CONFORME PROC. ELET. N° 0330012.00000012/2024-73.</t>
  </si>
  <si>
    <t>ACARAPE E QUIXADÁ/CE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</si>
</sst>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7030A0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6" fillId="0" borderId="3" xfId="0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0" fontId="8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shrinkToFit="1" readingOrder="1"/>
    </xf>
    <xf numFmtId="0" fontId="10" fillId="0" borderId="0" xfId="0" applyFont="1" applyAlignment="1">
      <alignment horizontal="left" vertical="center" wrapText="1" shrinkToFit="1" readingOrder="1"/>
    </xf>
    <xf numFmtId="0" fontId="5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S11"/>
  <sheetViews>
    <sheetView showGridLines="0" tabSelected="1" view="pageLayout" topLeftCell="A9" zoomScale="70" zoomScaleNormal="100" zoomScalePageLayoutView="70" workbookViewId="0">
      <selection activeCell="P12" sqref="P12"/>
    </sheetView>
  </sheetViews>
  <sheetFormatPr defaultColWidth="0" defaultRowHeight="15"/>
  <cols>
    <col min="1" max="1" width="17.140625" style="1" customWidth="1"/>
    <col min="2" max="2" width="18.28515625" style="1" customWidth="1"/>
    <col min="3" max="3" width="13.42578125" style="1" customWidth="1"/>
    <col min="4" max="4" width="16.28515625" style="1" customWidth="1"/>
    <col min="5" max="5" width="12.28515625" style="1" customWidth="1"/>
    <col min="6" max="6" width="11.42578125" style="1" customWidth="1"/>
    <col min="7" max="7" width="10" style="1" customWidth="1"/>
    <col min="8" max="8" width="10" style="2" customWidth="1"/>
    <col min="9" max="9" width="17.5703125" style="1" customWidth="1"/>
    <col min="10" max="11" width="17.5703125" style="2" customWidth="1"/>
    <col min="12" max="12" width="16.28515625" style="2" customWidth="1"/>
    <col min="13" max="14" width="10" style="2" customWidth="1"/>
    <col min="15" max="15" width="13.28515625" style="2" customWidth="1"/>
    <col min="16" max="16" width="16.5703125" style="2" customWidth="1"/>
    <col min="17" max="17" width="10" style="2" customWidth="1"/>
    <col min="18" max="18" width="23.42578125" style="3" customWidth="1"/>
  </cols>
  <sheetData>
    <row r="2" spans="1:45" s="4" customFormat="1" ht="18.600000000000001" customHeight="1">
      <c r="A2" s="5"/>
      <c r="B2" s="5"/>
      <c r="C2" s="1"/>
      <c r="D2" s="5"/>
      <c r="E2" s="1"/>
      <c r="F2" s="6"/>
      <c r="G2" s="6"/>
      <c r="H2" s="7"/>
      <c r="I2" s="1"/>
      <c r="J2" s="7"/>
      <c r="K2" s="7"/>
      <c r="L2" s="7"/>
      <c r="M2" s="7"/>
      <c r="N2" s="7"/>
      <c r="O2" s="7"/>
      <c r="P2" s="8"/>
      <c r="Q2" s="7"/>
      <c r="R2" s="3"/>
    </row>
    <row r="3" spans="1:45" s="4" customFormat="1" ht="28.35" customHeight="1">
      <c r="A3" s="26"/>
      <c r="B3" s="26"/>
      <c r="C3" s="1"/>
      <c r="D3" s="5"/>
      <c r="E3" s="1"/>
      <c r="F3" s="6"/>
      <c r="G3" s="6"/>
      <c r="H3" s="7"/>
      <c r="I3" s="1"/>
      <c r="J3" s="7"/>
      <c r="K3" s="7"/>
      <c r="L3" s="7"/>
      <c r="M3" s="7"/>
      <c r="N3" s="7"/>
      <c r="O3" s="7"/>
      <c r="P3" s="8"/>
      <c r="Q3" s="7"/>
      <c r="R3" s="3"/>
    </row>
    <row r="4" spans="1:45" s="9" customFormat="1" ht="30" customHeight="1">
      <c r="A4" s="29" t="s">
        <v>0</v>
      </c>
      <c r="B4" s="29" t="s">
        <v>1</v>
      </c>
      <c r="C4" s="29" t="s">
        <v>2</v>
      </c>
      <c r="D4" s="29"/>
      <c r="E4" s="29"/>
      <c r="F4" s="29"/>
      <c r="G4" s="29"/>
      <c r="H4" s="30" t="s">
        <v>31</v>
      </c>
      <c r="I4" s="31"/>
      <c r="J4" s="31"/>
      <c r="K4" s="31"/>
      <c r="L4" s="31"/>
      <c r="M4" s="31"/>
      <c r="N4" s="31"/>
      <c r="O4" s="32" t="s">
        <v>3</v>
      </c>
      <c r="P4" s="33"/>
      <c r="Q4" s="34" t="s">
        <v>4</v>
      </c>
      <c r="R4" s="27" t="s">
        <v>5</v>
      </c>
    </row>
    <row r="5" spans="1:45" s="9" customFormat="1" ht="49.5" customHeight="1">
      <c r="A5" s="27"/>
      <c r="B5" s="27"/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1" t="s">
        <v>11</v>
      </c>
      <c r="I5" s="10" t="s">
        <v>12</v>
      </c>
      <c r="J5" s="11" t="s">
        <v>13</v>
      </c>
      <c r="K5" s="11" t="s">
        <v>17</v>
      </c>
      <c r="L5" s="11" t="s">
        <v>18</v>
      </c>
      <c r="M5" s="12" t="s">
        <v>16</v>
      </c>
      <c r="N5" s="12" t="s">
        <v>14</v>
      </c>
      <c r="O5" s="11" t="s">
        <v>32</v>
      </c>
      <c r="P5" s="11" t="s">
        <v>15</v>
      </c>
      <c r="Q5" s="35"/>
      <c r="R5" s="28"/>
    </row>
    <row r="6" spans="1:45" s="13" customFormat="1" ht="211.5" customHeight="1">
      <c r="A6" s="20" t="s">
        <v>20</v>
      </c>
      <c r="B6" s="20" t="s">
        <v>21</v>
      </c>
      <c r="C6" s="21" t="s">
        <v>23</v>
      </c>
      <c r="D6" s="17" t="s">
        <v>22</v>
      </c>
      <c r="E6" s="18" t="s">
        <v>19</v>
      </c>
      <c r="F6" s="19">
        <v>45341</v>
      </c>
      <c r="G6" s="19">
        <v>45345</v>
      </c>
      <c r="H6" s="22">
        <v>250</v>
      </c>
      <c r="I6" s="21">
        <v>4.5</v>
      </c>
      <c r="J6" s="14">
        <v>0</v>
      </c>
      <c r="K6" s="14">
        <v>0</v>
      </c>
      <c r="L6" s="14">
        <v>0</v>
      </c>
      <c r="M6" s="14">
        <f>H6*I6+J6</f>
        <v>1125</v>
      </c>
      <c r="N6" s="14">
        <f>M6-K6+L6</f>
        <v>1125</v>
      </c>
      <c r="O6" s="22">
        <v>0</v>
      </c>
      <c r="P6" s="23">
        <v>0</v>
      </c>
      <c r="Q6" s="14">
        <f>N6+O6+P6</f>
        <v>1125</v>
      </c>
      <c r="R6" s="25" t="s">
        <v>33</v>
      </c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</row>
    <row r="7" spans="1:45" s="13" customFormat="1" ht="200.25" customHeight="1">
      <c r="A7" s="16" t="s">
        <v>24</v>
      </c>
      <c r="B7" s="16" t="s">
        <v>25</v>
      </c>
      <c r="C7" s="17" t="s">
        <v>23</v>
      </c>
      <c r="D7" s="17" t="s">
        <v>22</v>
      </c>
      <c r="E7" s="18" t="s">
        <v>19</v>
      </c>
      <c r="F7" s="19">
        <v>45341</v>
      </c>
      <c r="G7" s="19">
        <v>45345</v>
      </c>
      <c r="H7" s="14">
        <v>250</v>
      </c>
      <c r="I7" s="17">
        <v>4.5</v>
      </c>
      <c r="J7" s="14">
        <v>0</v>
      </c>
      <c r="K7" s="14">
        <f>40.28*5</f>
        <v>201.4</v>
      </c>
      <c r="L7" s="14">
        <v>0</v>
      </c>
      <c r="M7" s="14">
        <f t="shared" ref="M7:M11" si="0">H7*I7+J7</f>
        <v>1125</v>
      </c>
      <c r="N7" s="14">
        <f t="shared" ref="N7:N11" si="1">M7-K7+L7</f>
        <v>923.6</v>
      </c>
      <c r="O7" s="22">
        <v>0</v>
      </c>
      <c r="P7" s="23">
        <v>348.68</v>
      </c>
      <c r="Q7" s="14">
        <f t="shared" ref="Q7:Q11" si="2">N7+O7+P7</f>
        <v>1272.28</v>
      </c>
      <c r="R7" s="24" t="s">
        <v>34</v>
      </c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</row>
    <row r="8" spans="1:45" s="13" customFormat="1" ht="200.25" customHeight="1">
      <c r="A8" s="16" t="s">
        <v>26</v>
      </c>
      <c r="B8" s="16" t="s">
        <v>27</v>
      </c>
      <c r="C8" s="17" t="s">
        <v>23</v>
      </c>
      <c r="D8" s="17" t="s">
        <v>28</v>
      </c>
      <c r="E8" s="18" t="s">
        <v>19</v>
      </c>
      <c r="F8" s="19">
        <v>45342</v>
      </c>
      <c r="G8" s="19">
        <v>45344</v>
      </c>
      <c r="H8" s="14">
        <v>250</v>
      </c>
      <c r="I8" s="17">
        <v>2.5</v>
      </c>
      <c r="J8" s="14">
        <v>0</v>
      </c>
      <c r="K8" s="14">
        <f>40.28*3</f>
        <v>120.84</v>
      </c>
      <c r="L8" s="14">
        <v>0</v>
      </c>
      <c r="M8" s="14">
        <f t="shared" ref="M8:M10" si="3">H8*I8+J8</f>
        <v>625</v>
      </c>
      <c r="N8" s="14">
        <f t="shared" ref="N8:N10" si="4">M8-K8+L8</f>
        <v>504.15999999999997</v>
      </c>
      <c r="O8" s="22">
        <v>0</v>
      </c>
      <c r="P8" s="23">
        <f xml:space="preserve"> 176.42+ 230.32+200.25</f>
        <v>606.99</v>
      </c>
      <c r="Q8" s="14">
        <f t="shared" ref="Q8:Q10" si="5">N8+O8+P8</f>
        <v>1111.1500000000001</v>
      </c>
      <c r="R8" s="25" t="s">
        <v>35</v>
      </c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</row>
    <row r="9" spans="1:45" s="13" customFormat="1" ht="200.25" customHeight="1">
      <c r="A9" s="16" t="s">
        <v>29</v>
      </c>
      <c r="B9" s="16" t="s">
        <v>30</v>
      </c>
      <c r="C9" s="17" t="s">
        <v>23</v>
      </c>
      <c r="D9" s="17" t="s">
        <v>28</v>
      </c>
      <c r="E9" s="18" t="s">
        <v>19</v>
      </c>
      <c r="F9" s="19">
        <v>45342</v>
      </c>
      <c r="G9" s="19">
        <v>45344</v>
      </c>
      <c r="H9" s="14">
        <v>250</v>
      </c>
      <c r="I9" s="17">
        <v>2.5</v>
      </c>
      <c r="J9" s="14">
        <v>0</v>
      </c>
      <c r="K9" s="14">
        <v>0</v>
      </c>
      <c r="L9" s="14">
        <v>0</v>
      </c>
      <c r="M9" s="14">
        <f t="shared" si="3"/>
        <v>625</v>
      </c>
      <c r="N9" s="14">
        <f t="shared" si="4"/>
        <v>625</v>
      </c>
      <c r="O9" s="22">
        <v>0</v>
      </c>
      <c r="P9" s="23">
        <v>0</v>
      </c>
      <c r="Q9" s="14">
        <f t="shared" si="5"/>
        <v>625</v>
      </c>
      <c r="R9" s="24" t="s">
        <v>36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</row>
    <row r="10" spans="1:45" s="15" customFormat="1" ht="170.1" customHeight="1">
      <c r="A10" s="16" t="s">
        <v>29</v>
      </c>
      <c r="B10" s="16" t="s">
        <v>30</v>
      </c>
      <c r="C10" s="17" t="s">
        <v>23</v>
      </c>
      <c r="D10" s="17" t="s">
        <v>39</v>
      </c>
      <c r="E10" s="18" t="s">
        <v>19</v>
      </c>
      <c r="F10" s="19">
        <v>45350</v>
      </c>
      <c r="G10" s="19">
        <v>45350</v>
      </c>
      <c r="H10" s="14">
        <v>250</v>
      </c>
      <c r="I10" s="17">
        <v>0.5</v>
      </c>
      <c r="J10" s="14">
        <v>0</v>
      </c>
      <c r="K10" s="14">
        <v>0</v>
      </c>
      <c r="L10" s="14">
        <v>0</v>
      </c>
      <c r="M10" s="14">
        <f t="shared" si="3"/>
        <v>125</v>
      </c>
      <c r="N10" s="14">
        <f t="shared" si="4"/>
        <v>125</v>
      </c>
      <c r="O10" s="22">
        <v>0</v>
      </c>
      <c r="P10" s="23">
        <v>0</v>
      </c>
      <c r="Q10" s="14">
        <f t="shared" si="5"/>
        <v>125</v>
      </c>
      <c r="R10" s="24" t="s">
        <v>37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</row>
    <row r="11" spans="1:45" s="13" customFormat="1" ht="170.1" customHeight="1">
      <c r="A11" s="16" t="s">
        <v>24</v>
      </c>
      <c r="B11" s="16" t="s">
        <v>25</v>
      </c>
      <c r="C11" s="17" t="s">
        <v>23</v>
      </c>
      <c r="D11" s="17" t="s">
        <v>39</v>
      </c>
      <c r="E11" s="18" t="s">
        <v>19</v>
      </c>
      <c r="F11" s="19">
        <v>45350</v>
      </c>
      <c r="G11" s="19">
        <v>45350</v>
      </c>
      <c r="H11" s="14">
        <v>250</v>
      </c>
      <c r="I11" s="17">
        <v>0.5</v>
      </c>
      <c r="J11" s="14">
        <v>0</v>
      </c>
      <c r="K11" s="14">
        <f>40.28*1</f>
        <v>40.28</v>
      </c>
      <c r="L11" s="14">
        <v>0</v>
      </c>
      <c r="M11" s="14">
        <f t="shared" si="0"/>
        <v>125</v>
      </c>
      <c r="N11" s="14">
        <f t="shared" si="1"/>
        <v>84.72</v>
      </c>
      <c r="O11" s="22">
        <v>0</v>
      </c>
      <c r="P11" s="23">
        <v>100</v>
      </c>
      <c r="Q11" s="14">
        <f t="shared" si="2"/>
        <v>184.72</v>
      </c>
      <c r="R11" s="24" t="s">
        <v>38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</row>
  </sheetData>
  <mergeCells count="14">
    <mergeCell ref="R7:AS7"/>
    <mergeCell ref="R10:AS10"/>
    <mergeCell ref="R11:AS11"/>
    <mergeCell ref="R6:AS6"/>
    <mergeCell ref="A3:B3"/>
    <mergeCell ref="R4:R5"/>
    <mergeCell ref="B4:B5"/>
    <mergeCell ref="C4:G4"/>
    <mergeCell ref="H4:N4"/>
    <mergeCell ref="O4:P4"/>
    <mergeCell ref="Q4:Q5"/>
    <mergeCell ref="A4:A5"/>
    <mergeCell ref="R8:AS8"/>
    <mergeCell ref="R9:AS9"/>
  </mergeCells>
  <pageMargins left="0.25" right="0.25" top="0.75" bottom="0.75" header="0.3" footer="0.3"/>
  <pageSetup paperSize="9" scale="54" fitToHeight="0" orientation="landscape" r:id="rId1"/>
  <headerFooter>
    <oddHeader xml:space="preserve">&amp;C&amp;"Times New Roman,Normal"CONSELHO REGIONAL DE MEDICINCA VETERINÁRIA DO ESTADO DO CEARÁ
RELATÓRIO DE VIAGENS TERRESTRE E DIÁRIAS - ANO 2024
PERÍODO DE 01 A 29/02/2024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2023-09-28T12:19:01Z</cp:lastPrinted>
  <dcterms:created xsi:type="dcterms:W3CDTF">2018-02-28T13:04:00Z</dcterms:created>
  <dcterms:modified xsi:type="dcterms:W3CDTF">2024-05-14T13:59:42Z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