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D:\10.04.2024\29.04.2024\JANEIRO\"/>
    </mc:Choice>
  </mc:AlternateContent>
  <xr:revisionPtr revIDLastSave="0" documentId="13_ncr:1_{4AA0F2F0-CB88-4EE5-8F5B-496B32B7CB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EIR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4" l="1"/>
  <c r="P14" i="4"/>
  <c r="P9" i="4"/>
  <c r="K15" i="4" l="1"/>
  <c r="K14" i="4"/>
  <c r="K9" i="4"/>
  <c r="M6" i="4"/>
  <c r="M9" i="4"/>
  <c r="M10" i="4"/>
  <c r="M8" i="4"/>
  <c r="M13" i="4"/>
  <c r="M14" i="4"/>
  <c r="M7" i="4"/>
  <c r="M15" i="4"/>
  <c r="M16" i="4"/>
  <c r="M17" i="4"/>
  <c r="M11" i="4"/>
  <c r="N11" i="4" s="1"/>
  <c r="Q11" i="4" s="1"/>
  <c r="M12" i="4"/>
  <c r="K12" i="4"/>
  <c r="K17" i="4"/>
  <c r="N12" i="4" l="1"/>
  <c r="Q12" i="4" s="1"/>
  <c r="N17" i="4"/>
  <c r="Q17" i="4" s="1"/>
  <c r="N14" i="4"/>
  <c r="Q14" i="4" s="1"/>
  <c r="N16" i="4"/>
  <c r="Q16" i="4" s="1"/>
  <c r="N7" i="4"/>
  <c r="Q7" i="4" s="1"/>
  <c r="N15" i="4"/>
  <c r="Q15" i="4" s="1"/>
  <c r="N8" i="4"/>
  <c r="Q8" i="4" s="1"/>
  <c r="N13" i="4"/>
  <c r="Q13" i="4" s="1"/>
  <c r="N10" i="4"/>
  <c r="Q10" i="4" s="1"/>
  <c r="N9" i="4" l="1"/>
  <c r="Q9" i="4" s="1"/>
  <c r="N6" i="4" l="1"/>
  <c r="Q6" i="4" s="1"/>
</calcChain>
</file>

<file path=xl/sharedStrings.xml><?xml version="1.0" encoding="utf-8"?>
<sst xmlns="http://schemas.openxmlformats.org/spreadsheetml/2006/main" count="93" uniqueCount="62">
  <si>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</si>
  <si>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</si>
  <si>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</si>
  <si>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</si>
  <si>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</si>
  <si>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</si>
  <si>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</si>
  <si>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</si>
  <si>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</si>
  <si>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</si>
  <si>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</si>
  <si>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</si>
  <si>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</si>
  <si>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</si>
  <si>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</si>
  <si>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</si>
  <si>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FORTALEZA/CE</t>
  </si>
  <si>
    <t>VALOR BRUTO DAS DIÁRIAS</t>
  </si>
  <si>
    <t>VEÍCULO DO CRMV/CE</t>
  </si>
  <si>
    <t xml:space="preserve">DESCONTO PARÁGRAFO 1º - ART. 10º </t>
  </si>
  <si>
    <t>ADICIONAL DE DIÁRIAS - ART. 11º</t>
  </si>
  <si>
    <t>CARLOS JOSÉ DE FREITAS PEREIRA</t>
  </si>
  <si>
    <t>CHEFE DO SETOR DE FISCALIZAÇÃO DO CRMV-CE</t>
  </si>
  <si>
    <t>FELIPE DOURADO DE ARAGÃO PINHEIRO</t>
  </si>
  <si>
    <t>COLABORADOR EVENTUAL DO CRMV-CE</t>
  </si>
  <si>
    <t>COLABORADORA EVENTUAL DO CRMV-CE</t>
  </si>
  <si>
    <t>JOSÉ MARTINS DE SANTIAGO JUNIOR</t>
  </si>
  <si>
    <t xml:space="preserve"> IBARETAMA, OCARA E QUIXADÁ/CE</t>
  </si>
  <si>
    <t>IBARETAMA, OCARA E QUIXADÁ/CE</t>
  </si>
  <si>
    <t>MARIA DO SOCORRO VIEIRA DOS SANTOS</t>
  </si>
  <si>
    <t>MEMBRO DA COMISSÃO ESTADUAL DE EDUCAÇÃO</t>
  </si>
  <si>
    <t>ASSESSORA TÉCNICA DE FISCALIZAÇÃO DO CRMV-CE</t>
  </si>
  <si>
    <t>FABIANA VINHAS RODRIGUES</t>
  </si>
  <si>
    <t>TEJUÇUOCA, APUIARÉS,
GENERAL SAMPAIO, BOA VIAGEM, MADALENA, CANINDÉ, PARAMOTI, CARIDADE E ITATIRA/CE</t>
  </si>
  <si>
    <t>FRANCISCO RÉGIS MUNIZ DE SOUZA</t>
  </si>
  <si>
    <t>AGENTE FISCAL DO CRMV-CE</t>
  </si>
  <si>
    <t>TEJUÇUOCA, APUIARÉS, GENERAL SAMPAIO,
BOA VIAGEM, MADALENA, CANINDÉ, PARAMOTI, CARIDADE E ITATIRA/CE</t>
  </si>
  <si>
    <t>PATRICIA GOMES DE MATOS TEIXEIRA</t>
  </si>
  <si>
    <t>CRATO E JUAZEIRO
DO NORTE/CE</t>
  </si>
  <si>
    <t>ASSESSOR TÉCNICO DE FISCALIZAÇÃO DO CRMV-CE</t>
  </si>
  <si>
    <t xml:space="preserve">PATRÍCIA PEREIRA DOS SANTOS </t>
  </si>
  <si>
    <t>CHEFE DO SETOR DE REGISTRO E COBRANÇA DO CRMV-CE</t>
  </si>
  <si>
    <t>JUAZEIRO DO NORTE/CE</t>
  </si>
  <si>
    <t>ARATUBA/CE</t>
  </si>
  <si>
    <t>RUSSAS/CE</t>
  </si>
  <si>
    <t>MINISTRAR PALESTRA NO I SEMINÁRIO DE VALORIZAÇÃO E FORTALECIMENTO DA MEDICINA VETERINÁRIA DO ESTADO DO CEARÁ, CONFORME PROC. ELET.
N.º 0330021.00000004/2024-83</t>
  </si>
  <si>
    <t>RODOVIÁRIO</t>
  </si>
  <si>
    <t>ITAPIPOCA/CE</t>
  </si>
  <si>
    <t>TRABALHAR NO EVENTO BALCÃO DA CIDADANIA DA CÂMARA MUNICIPAL DE JUAZEIRO DO NORTE E REALIZAR ATENDIMENTO AOS PROFISSIONAIS MÉDICOS VETERINÁRIOS E ZOOTECNISTAS, BEM COMO AOS ESTABELECIMENTOS, NO
REFERIDO EVENTO, COM ENTREGA DE DOCUMENTOS, VERIFICAÇÃO DE DOCUMENTOS E ORIENTAÇÕES E AINDA REALIZAR NEGOCIAÇÃO DE DÉBITOS E ATUALIZAÇÃO DE BOLETOS, CONFORME PROC. ELET. N.º 0330024.00000011/2024-64</t>
  </si>
  <si>
    <t>REALIZAR FISCALIZAÇÃO TÉCNICA NO MUNICÍPIO DE ARATUBA/CE, EM RESPOSTA A SOLICITAÇÃO DA PRESIDÊNCIA DO CRMV/CE, PARA AVERIGUAÇÃO DE MUTIRÃO DE CASTRAÇÃO CLANDESTINO QUE SERIA REALIZADO NO CITADO
MUNICÍPIO/CE, CONFORME PROC. ELET. N.º 0330012.00000006/2024-30</t>
  </si>
  <si>
    <t>REALIZAR FISCALIZAÇÃO ADMINISTRATIVA NO MUNICÍPIO DE ARATUBA/CE, EM RESPOSTA À SOLICITAÇÃO DA PRESIDÊNCIA DO CRMV/CE, PARA AVERIGUAÇÃO DE MUTIRÃO DE CASTRAÇÃO CLANDESTINO QUE SERIA REALIZADO NO CITADO MUNICÍPIO, CONFORME PROC. ELET. N.º 0330012.00000006/2024-30</t>
  </si>
  <si>
    <t>VEÍCULO PRÓPRIO</t>
  </si>
  <si>
    <t>REALIZAR FISCALIZAÇÕES DE CARÁTER ADMINISTRATIVA, PARA VERIFICAR ATIVIDADE ECONÔMICA DESENVOLVIDA POR EMPRESAS QUE ATUAM NO RAMO DA MEDICINA VETERINÁRIA E ZOOTECNIA NOS MUNICÍPIOS DA BASE 15, CONFORME PROC. ELET. N.º 0330028.00000005/2024-15.</t>
  </si>
  <si>
    <t>REALIZAR FISCALIZAÇÕES DE CARÁTER TÉCNICA, PARA VERIFICAR ATIVIDADE ECONÔMICA DESENVOLVIDA POR EMPRESAS QUE ATUAM NO RAMO DA MEDICINA VETERINÁRIA E ZOOTECNIA NOS MUNICÍPIOS DA BASE 15, CONFORME PROC. ELET. N.º 0330028.00000005/2024-15.</t>
  </si>
  <si>
    <t>REALIZAR FISCALIZAÇÕES DE CARÁTER TÉCNICA, PARA VERIFICAR ATIVIDADE ECONÔMICA DESENVOLVIDA POR EMPRESAS QUE ATUAM NO RAMO DA MEDICINA VETERINÁRIA E ZOOTECNIA, NOS MUNICÍPIOS DA BASE 12, CONFORME PROC. ELET. N.º 0330012.00000003/2024-57.</t>
  </si>
  <si>
    <t>REALIZAR FISCALIZAÇÕES DE CARÁTER ADMINISTRATIVA, PARA VERIFICAR ATIVIDADE ECONÔMICA DESENVOLVIDA POR EMPRESAS QUE ATUAM NO RAMO DA MEDICINA VETERINÁRIA E ZOOTECNIA, NOS MUNICÍPIOS DA BASE 12, CONFORME PROC. ELET. N.º 0330012.00000003/2024-57.</t>
  </si>
  <si>
    <t>MINISTRAR PALESTRA NO I SEMINÁRIO DE VALORIZAÇÃO E FORTALECIMENTO DA MEDICINA VETERINÁRIA DO ESTADO DO CEARÁ, CONFORME PROC. ELET. N.º 0330021.00000008/2024-47.</t>
  </si>
  <si>
    <t>REALIZAR FISCALIZAÇÕES DE CARÁTER ADMINISTRATIVA, PARA VERIFICAR ATIVIDADE ECONÔMICA DESENVOLVIDA POR EMPRESAS QUE ATUAM NO RAMO DA MEDICINA VETERINÁRIA E ZOOTECNIA, NOS MUNICÍPIOS DE CRATO E JUAZEIRO DO NORTE/CE E, ATENDER OUTRAS DEMANDAS, CONFORME PROC. ELET. N.º 0330028.00000008/2024-85.</t>
  </si>
  <si>
    <t>REALIZAR FISCALIZAÇÕES DE CARÁTER TÉCNICA, PARA VERIFICAR ATIVIDADE ECONÔMICA DESENVOLVIDA POR EMPRESAS QUE ATUAM NO RAMO DA MEDICINA VETERINÁRIA E ZOOTECNIA, NOS MUNICÍPIOS DE CRATO E
JUAZEIRO DO NORTE/CE E, ATENDER OUTRAS DEMANDAS, CONFORME PROC. ELET. N.º 0330028.00000008/2024-85.</t>
  </si>
  <si>
    <t>DADOS DE DIÁRIAS - PORTARIA 05/2024</t>
  </si>
  <si>
    <t>ART. 6º DA PORTARIA 05/2024</t>
  </si>
  <si>
    <t>PARTICIPAR DO SEMINÁRIO DE FORTALECIMENTO E VALORIZAÇÃO DA MEDICINA VETERINÁRIA DO CEARÁ E DA REUNIÃO DA COMISSÃO ESTADUAL DE EDUCAÇÃO, CONFORME PROC. ELET. N.º 0330021.00000007/2024-56. OBS: O RETORNO DA PROFISSIONAL ESTÁ PREVISTO PARA O DIA 14/01/2024, NO ENTANTO, A MESMA IRÁ CUSTEAR SUA ESTADIA NO DIA 14/01 EM FORTALEZA/CE, NÃO OCASIONANDO ÔNUS PARA O CRMV-CE E, PARA TANTO, FOI CONSIDERADO PARA FINS DE CÁLCULO DE DIÁRIAS O PERÍODO DE 10 A 13/01/2024. OS BILHETES RODOVIÁRIO SERÃO ADQUIRIDOS PELA MESMA E POSTERIORMENTE SERÁ SOLICITADO O RESSARCIMENTO.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</si>
</sst>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8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7030A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7" fillId="0" borderId="3" xfId="0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164" fontId="7" fillId="0" borderId="6" xfId="1" applyNumberFormat="1" applyFont="1" applyBorder="1" applyAlignment="1">
      <alignment horizontal="center" vertical="center" wrapText="1"/>
    </xf>
    <xf numFmtId="14" fontId="2" fillId="0" borderId="0" xfId="2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0" xfId="0" applyFont="1"/>
    <xf numFmtId="14" fontId="9" fillId="0" borderId="1" xfId="2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</cellXfs>
  <cellStyles count="4">
    <cellStyle name="Moeda" xfId="1" builtinId="4"/>
    <cellStyle name="Mo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J19"/>
  <sheetViews>
    <sheetView showGridLines="0" tabSelected="1" view="pageLayout" topLeftCell="A4" zoomScale="70" zoomScaleNormal="100" zoomScalePageLayoutView="70" workbookViewId="0">
      <selection activeCell="A4" sqref="A4:A5"/>
    </sheetView>
  </sheetViews>
  <sheetFormatPr defaultColWidth="0" defaultRowHeight="15"/>
  <cols>
    <col min="1" max="1" width="17.140625" style="1" customWidth="1"/>
    <col min="2" max="2" width="18.28515625" style="1" customWidth="1"/>
    <col min="3" max="4" width="15" style="1" customWidth="1"/>
    <col min="5" max="5" width="14.42578125" style="1" customWidth="1"/>
    <col min="6" max="7" width="10" style="1" customWidth="1"/>
    <col min="8" max="8" width="10" style="2" customWidth="1"/>
    <col min="9" max="9" width="17.5703125" style="1" customWidth="1"/>
    <col min="10" max="11" width="17.5703125" style="2" customWidth="1"/>
    <col min="12" max="12" width="16.28515625" style="2" customWidth="1"/>
    <col min="13" max="14" width="10" style="2" customWidth="1"/>
    <col min="15" max="15" width="13.28515625" style="2" customWidth="1"/>
    <col min="16" max="16" width="16.5703125" style="2" customWidth="1"/>
    <col min="17" max="17" width="10" style="2" customWidth="1"/>
    <col min="18" max="18" width="23.42578125" style="3" customWidth="1"/>
  </cols>
  <sheetData>
    <row r="2" spans="1:36" s="5" customFormat="1" ht="18.600000000000001" customHeight="1">
      <c r="A2" s="6"/>
      <c r="B2" s="6"/>
      <c r="C2" s="1"/>
      <c r="D2" s="6"/>
      <c r="E2" s="1"/>
      <c r="F2" s="7"/>
      <c r="G2" s="7"/>
      <c r="H2" s="8"/>
      <c r="I2" s="1"/>
      <c r="J2" s="8"/>
      <c r="K2" s="8"/>
      <c r="L2" s="8"/>
      <c r="M2" s="8"/>
      <c r="N2" s="8"/>
      <c r="O2" s="8"/>
      <c r="P2" s="9"/>
      <c r="Q2" s="8"/>
      <c r="R2" s="3"/>
    </row>
    <row r="3" spans="1:36" s="5" customFormat="1" ht="28.35" customHeight="1">
      <c r="A3" s="35"/>
      <c r="B3" s="35"/>
      <c r="C3" s="1"/>
      <c r="D3" s="6"/>
      <c r="E3" s="1"/>
      <c r="F3" s="7"/>
      <c r="G3" s="7"/>
      <c r="H3" s="8"/>
      <c r="I3" s="1"/>
      <c r="J3" s="8"/>
      <c r="K3" s="8"/>
      <c r="L3" s="8"/>
      <c r="M3" s="8"/>
      <c r="N3" s="8"/>
      <c r="O3" s="8"/>
      <c r="P3" s="9"/>
      <c r="Q3" s="8"/>
      <c r="R3" s="3"/>
    </row>
    <row r="4" spans="1:36" s="11" customFormat="1" ht="30" customHeight="1">
      <c r="A4" s="38" t="s">
        <v>0</v>
      </c>
      <c r="B4" s="38" t="s">
        <v>1</v>
      </c>
      <c r="C4" s="38" t="s">
        <v>2</v>
      </c>
      <c r="D4" s="38"/>
      <c r="E4" s="38"/>
      <c r="F4" s="38"/>
      <c r="G4" s="38"/>
      <c r="H4" s="39" t="s">
        <v>59</v>
      </c>
      <c r="I4" s="40"/>
      <c r="J4" s="40"/>
      <c r="K4" s="40"/>
      <c r="L4" s="40"/>
      <c r="M4" s="40"/>
      <c r="N4" s="40"/>
      <c r="O4" s="41" t="s">
        <v>3</v>
      </c>
      <c r="P4" s="42"/>
      <c r="Q4" s="43" t="s">
        <v>4</v>
      </c>
      <c r="R4" s="36" t="s">
        <v>5</v>
      </c>
    </row>
    <row r="5" spans="1:36" s="11" customFormat="1" ht="49.5" customHeight="1">
      <c r="A5" s="36"/>
      <c r="B5" s="36"/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H5" s="13" t="s">
        <v>11</v>
      </c>
      <c r="I5" s="12" t="s">
        <v>12</v>
      </c>
      <c r="J5" s="13" t="s">
        <v>13</v>
      </c>
      <c r="K5" s="13" t="s">
        <v>19</v>
      </c>
      <c r="L5" s="13" t="s">
        <v>20</v>
      </c>
      <c r="M5" s="14" t="s">
        <v>17</v>
      </c>
      <c r="N5" s="14" t="s">
        <v>14</v>
      </c>
      <c r="O5" s="13" t="s">
        <v>60</v>
      </c>
      <c r="P5" s="13" t="s">
        <v>15</v>
      </c>
      <c r="Q5" s="44"/>
      <c r="R5" s="37"/>
    </row>
    <row r="6" spans="1:36" s="22" customFormat="1" ht="170.1" customHeight="1">
      <c r="A6" s="31" t="s">
        <v>26</v>
      </c>
      <c r="B6" s="31" t="s">
        <v>24</v>
      </c>
      <c r="C6" s="32" t="s">
        <v>44</v>
      </c>
      <c r="D6" s="27" t="s">
        <v>16</v>
      </c>
      <c r="E6" s="28" t="s">
        <v>51</v>
      </c>
      <c r="F6" s="29">
        <v>45301</v>
      </c>
      <c r="G6" s="29">
        <v>45304</v>
      </c>
      <c r="H6" s="33">
        <v>385</v>
      </c>
      <c r="I6" s="32">
        <v>3.5</v>
      </c>
      <c r="J6" s="24">
        <v>0</v>
      </c>
      <c r="K6" s="24">
        <v>0</v>
      </c>
      <c r="L6" s="24">
        <v>0</v>
      </c>
      <c r="M6" s="24">
        <f t="shared" ref="M6:M19" si="0">H6*I6+J6</f>
        <v>1347.5</v>
      </c>
      <c r="N6" s="24">
        <f t="shared" ref="N6:N18" si="1">M6-K6+L6</f>
        <v>1347.5</v>
      </c>
      <c r="O6" s="33">
        <v>236.47</v>
      </c>
      <c r="P6" s="34">
        <v>0</v>
      </c>
      <c r="Q6" s="24">
        <f t="shared" ref="Q6:Q19" si="2">N6+O6+P6</f>
        <v>1583.97</v>
      </c>
      <c r="R6" s="30" t="s">
        <v>45</v>
      </c>
    </row>
    <row r="7" spans="1:36" s="10" customFormat="1" ht="170.1" customHeight="1">
      <c r="A7" s="26" t="s">
        <v>37</v>
      </c>
      <c r="B7" s="26" t="s">
        <v>25</v>
      </c>
      <c r="C7" s="27" t="s">
        <v>47</v>
      </c>
      <c r="D7" s="27" t="s">
        <v>16</v>
      </c>
      <c r="E7" s="28" t="s">
        <v>51</v>
      </c>
      <c r="F7" s="29">
        <v>45301</v>
      </c>
      <c r="G7" s="29">
        <v>45304</v>
      </c>
      <c r="H7" s="24">
        <v>385</v>
      </c>
      <c r="I7" s="27">
        <v>3.5</v>
      </c>
      <c r="J7" s="24">
        <v>0</v>
      </c>
      <c r="K7" s="24">
        <v>0</v>
      </c>
      <c r="L7" s="24">
        <v>0</v>
      </c>
      <c r="M7" s="24">
        <f>H7*I7+J7</f>
        <v>1347.5</v>
      </c>
      <c r="N7" s="24">
        <f>M7-K7+L7</f>
        <v>1347.5</v>
      </c>
      <c r="O7" s="24">
        <v>151.02000000000001</v>
      </c>
      <c r="P7" s="4">
        <v>0</v>
      </c>
      <c r="Q7" s="24">
        <f>N7+O7+P7</f>
        <v>1498.52</v>
      </c>
      <c r="R7" s="30" t="s">
        <v>56</v>
      </c>
      <c r="S7" s="6"/>
      <c r="T7" s="6"/>
      <c r="U7" s="1"/>
      <c r="V7" s="1"/>
      <c r="W7" s="15"/>
      <c r="X7" s="7"/>
      <c r="Y7" s="7"/>
      <c r="Z7" s="8"/>
      <c r="AA7" s="1"/>
      <c r="AB7" s="8"/>
      <c r="AC7" s="8"/>
      <c r="AD7" s="8"/>
      <c r="AE7" s="8"/>
      <c r="AF7" s="8"/>
      <c r="AG7" s="8"/>
      <c r="AH7" s="9"/>
      <c r="AI7" s="8"/>
      <c r="AJ7" s="3"/>
    </row>
    <row r="8" spans="1:36" s="22" customFormat="1" ht="303.75">
      <c r="A8" s="26" t="s">
        <v>29</v>
      </c>
      <c r="B8" s="26" t="s">
        <v>30</v>
      </c>
      <c r="C8" s="27" t="s">
        <v>42</v>
      </c>
      <c r="D8" s="27" t="s">
        <v>16</v>
      </c>
      <c r="E8" s="28" t="s">
        <v>46</v>
      </c>
      <c r="F8" s="29">
        <v>45301</v>
      </c>
      <c r="G8" s="29">
        <v>45305</v>
      </c>
      <c r="H8" s="24">
        <v>385</v>
      </c>
      <c r="I8" s="27">
        <v>3.5</v>
      </c>
      <c r="J8" s="24">
        <v>0</v>
      </c>
      <c r="K8" s="24">
        <v>0</v>
      </c>
      <c r="L8" s="24">
        <v>95</v>
      </c>
      <c r="M8" s="24">
        <f>H8*I8+J8</f>
        <v>1347.5</v>
      </c>
      <c r="N8" s="24">
        <f>M8-K8+L8</f>
        <v>1442.5</v>
      </c>
      <c r="O8" s="24">
        <v>0</v>
      </c>
      <c r="P8" s="4">
        <v>0</v>
      </c>
      <c r="Q8" s="24">
        <f>N8+O8+P8</f>
        <v>1442.5</v>
      </c>
      <c r="R8" s="30" t="s">
        <v>61</v>
      </c>
      <c r="S8" s="16"/>
      <c r="T8" s="16"/>
      <c r="U8" s="17"/>
      <c r="V8" s="17"/>
      <c r="W8" s="23"/>
      <c r="X8" s="18"/>
      <c r="Y8" s="18"/>
      <c r="Z8" s="19"/>
      <c r="AA8" s="17"/>
      <c r="AB8" s="19"/>
      <c r="AC8" s="19"/>
      <c r="AD8" s="19"/>
      <c r="AE8" s="19"/>
      <c r="AF8" s="19"/>
      <c r="AG8" s="19"/>
      <c r="AH8" s="20"/>
      <c r="AI8" s="19"/>
      <c r="AJ8" s="21"/>
    </row>
    <row r="9" spans="1:36" s="22" customFormat="1" ht="170.1" customHeight="1">
      <c r="A9" s="26" t="s">
        <v>21</v>
      </c>
      <c r="B9" s="26" t="s">
        <v>22</v>
      </c>
      <c r="C9" s="27" t="s">
        <v>16</v>
      </c>
      <c r="D9" s="27" t="s">
        <v>27</v>
      </c>
      <c r="E9" s="28" t="s">
        <v>18</v>
      </c>
      <c r="F9" s="29">
        <v>45306</v>
      </c>
      <c r="G9" s="29">
        <v>45310</v>
      </c>
      <c r="H9" s="24">
        <v>250</v>
      </c>
      <c r="I9" s="27">
        <v>4.5</v>
      </c>
      <c r="J9" s="24">
        <v>0</v>
      </c>
      <c r="K9" s="24">
        <f>40.28*5</f>
        <v>201.4</v>
      </c>
      <c r="L9" s="24">
        <v>0</v>
      </c>
      <c r="M9" s="24">
        <f t="shared" si="0"/>
        <v>1125</v>
      </c>
      <c r="N9" s="24">
        <f t="shared" si="1"/>
        <v>923.6</v>
      </c>
      <c r="O9" s="24">
        <v>0</v>
      </c>
      <c r="P9" s="4">
        <f>231.99+100</f>
        <v>331.99</v>
      </c>
      <c r="Q9" s="24">
        <f t="shared" si="2"/>
        <v>1255.5900000000001</v>
      </c>
      <c r="R9" s="30" t="s">
        <v>52</v>
      </c>
    </row>
    <row r="10" spans="1:36" s="25" customFormat="1" ht="170.1" customHeight="1">
      <c r="A10" s="26" t="s">
        <v>23</v>
      </c>
      <c r="B10" s="26" t="s">
        <v>39</v>
      </c>
      <c r="C10" s="27" t="s">
        <v>16</v>
      </c>
      <c r="D10" s="27" t="s">
        <v>28</v>
      </c>
      <c r="E10" s="28" t="s">
        <v>18</v>
      </c>
      <c r="F10" s="29">
        <v>45306</v>
      </c>
      <c r="G10" s="29">
        <v>45310</v>
      </c>
      <c r="H10" s="24">
        <v>250</v>
      </c>
      <c r="I10" s="27">
        <v>4.5</v>
      </c>
      <c r="J10" s="24">
        <v>0</v>
      </c>
      <c r="K10" s="24">
        <v>0</v>
      </c>
      <c r="L10" s="24">
        <v>0</v>
      </c>
      <c r="M10" s="24">
        <f t="shared" si="0"/>
        <v>1125</v>
      </c>
      <c r="N10" s="24">
        <f t="shared" si="1"/>
        <v>1125</v>
      </c>
      <c r="O10" s="24">
        <v>0</v>
      </c>
      <c r="P10" s="4">
        <v>0</v>
      </c>
      <c r="Q10" s="24">
        <f t="shared" si="2"/>
        <v>1125</v>
      </c>
      <c r="R10" s="30" t="s">
        <v>53</v>
      </c>
    </row>
    <row r="11" spans="1:36" s="25" customFormat="1" ht="170.1" customHeight="1">
      <c r="A11" s="26" t="s">
        <v>32</v>
      </c>
      <c r="B11" s="26" t="s">
        <v>31</v>
      </c>
      <c r="C11" s="27" t="s">
        <v>16</v>
      </c>
      <c r="D11" s="27" t="s">
        <v>43</v>
      </c>
      <c r="E11" s="28" t="s">
        <v>18</v>
      </c>
      <c r="F11" s="29">
        <v>45312</v>
      </c>
      <c r="G11" s="29">
        <v>45312</v>
      </c>
      <c r="H11" s="24">
        <v>250</v>
      </c>
      <c r="I11" s="27">
        <v>0.5</v>
      </c>
      <c r="J11" s="24">
        <v>0</v>
      </c>
      <c r="K11" s="24">
        <v>0</v>
      </c>
      <c r="L11" s="24">
        <v>0</v>
      </c>
      <c r="M11" s="24">
        <f>H11*I11+J11</f>
        <v>125</v>
      </c>
      <c r="N11" s="24">
        <f>M11-K11+L11</f>
        <v>125</v>
      </c>
      <c r="O11" s="24">
        <v>0</v>
      </c>
      <c r="P11" s="4">
        <v>0</v>
      </c>
      <c r="Q11" s="24">
        <f>N11+O11+P11</f>
        <v>125</v>
      </c>
      <c r="R11" s="30" t="s">
        <v>49</v>
      </c>
    </row>
    <row r="12" spans="1:36" s="25" customFormat="1" ht="170.1" customHeight="1">
      <c r="A12" s="26" t="s">
        <v>34</v>
      </c>
      <c r="B12" s="26" t="s">
        <v>35</v>
      </c>
      <c r="C12" s="27" t="s">
        <v>16</v>
      </c>
      <c r="D12" s="27" t="s">
        <v>43</v>
      </c>
      <c r="E12" s="28" t="s">
        <v>18</v>
      </c>
      <c r="F12" s="29">
        <v>45312</v>
      </c>
      <c r="G12" s="29">
        <v>45312</v>
      </c>
      <c r="H12" s="24">
        <v>250</v>
      </c>
      <c r="I12" s="27">
        <v>0.5</v>
      </c>
      <c r="J12" s="24">
        <v>0</v>
      </c>
      <c r="K12" s="24">
        <f>40.28*1</f>
        <v>40.28</v>
      </c>
      <c r="L12" s="24">
        <v>0</v>
      </c>
      <c r="M12" s="24">
        <f>H12*I12+J12</f>
        <v>125</v>
      </c>
      <c r="N12" s="24">
        <f>M12-K12+L12</f>
        <v>84.72</v>
      </c>
      <c r="O12" s="24">
        <v>0</v>
      </c>
      <c r="P12" s="4">
        <v>185.95</v>
      </c>
      <c r="Q12" s="24">
        <f>N12+O12+P12</f>
        <v>270.66999999999996</v>
      </c>
      <c r="R12" s="30" t="s">
        <v>50</v>
      </c>
    </row>
    <row r="13" spans="1:36" s="10" customFormat="1" ht="170.1" customHeight="1">
      <c r="A13" s="26" t="s">
        <v>32</v>
      </c>
      <c r="B13" s="26" t="s">
        <v>31</v>
      </c>
      <c r="C13" s="27" t="s">
        <v>16</v>
      </c>
      <c r="D13" s="27" t="s">
        <v>33</v>
      </c>
      <c r="E13" s="28" t="s">
        <v>18</v>
      </c>
      <c r="F13" s="29">
        <v>45313</v>
      </c>
      <c r="G13" s="29">
        <v>45317</v>
      </c>
      <c r="H13" s="24">
        <v>250</v>
      </c>
      <c r="I13" s="27">
        <v>4.5</v>
      </c>
      <c r="J13" s="24">
        <v>0</v>
      </c>
      <c r="K13" s="24">
        <v>0</v>
      </c>
      <c r="L13" s="24">
        <v>0</v>
      </c>
      <c r="M13" s="24">
        <f t="shared" si="0"/>
        <v>1125</v>
      </c>
      <c r="N13" s="24">
        <f t="shared" si="1"/>
        <v>1125</v>
      </c>
      <c r="O13" s="24">
        <v>0</v>
      </c>
      <c r="P13" s="4">
        <v>0</v>
      </c>
      <c r="Q13" s="24">
        <f t="shared" si="2"/>
        <v>1125</v>
      </c>
      <c r="R13" s="30" t="s">
        <v>54</v>
      </c>
      <c r="S13" s="6"/>
      <c r="T13" s="6"/>
      <c r="U13" s="1"/>
      <c r="V13" s="1"/>
      <c r="W13" s="15"/>
      <c r="X13" s="7"/>
      <c r="Y13" s="7"/>
      <c r="Z13" s="8"/>
      <c r="AA13" s="1"/>
      <c r="AB13" s="8"/>
      <c r="AC13" s="8"/>
      <c r="AD13" s="8"/>
      <c r="AE13" s="8"/>
      <c r="AF13" s="8"/>
      <c r="AG13" s="8"/>
      <c r="AH13" s="9"/>
      <c r="AI13" s="8"/>
      <c r="AJ13" s="3"/>
    </row>
    <row r="14" spans="1:36" s="10" customFormat="1" ht="146.25">
      <c r="A14" s="26" t="s">
        <v>34</v>
      </c>
      <c r="B14" s="26" t="s">
        <v>35</v>
      </c>
      <c r="C14" s="27" t="s">
        <v>16</v>
      </c>
      <c r="D14" s="27" t="s">
        <v>36</v>
      </c>
      <c r="E14" s="28" t="s">
        <v>18</v>
      </c>
      <c r="F14" s="29">
        <v>45313</v>
      </c>
      <c r="G14" s="29">
        <v>45317</v>
      </c>
      <c r="H14" s="24">
        <v>250</v>
      </c>
      <c r="I14" s="27">
        <v>4.5</v>
      </c>
      <c r="J14" s="24">
        <v>0</v>
      </c>
      <c r="K14" s="24">
        <f>40.28*5</f>
        <v>201.4</v>
      </c>
      <c r="L14" s="24">
        <v>0</v>
      </c>
      <c r="M14" s="24">
        <f t="shared" si="0"/>
        <v>1125</v>
      </c>
      <c r="N14" s="24">
        <f t="shared" si="1"/>
        <v>923.6</v>
      </c>
      <c r="O14" s="24">
        <v>0</v>
      </c>
      <c r="P14" s="4">
        <f>100+186.04+100</f>
        <v>386.03999999999996</v>
      </c>
      <c r="Q14" s="24">
        <f t="shared" si="2"/>
        <v>1309.6399999999999</v>
      </c>
      <c r="R14" s="30" t="s">
        <v>55</v>
      </c>
      <c r="S14" s="6"/>
      <c r="T14" s="6"/>
      <c r="U14" s="1"/>
      <c r="V14" s="1"/>
      <c r="W14" s="15"/>
      <c r="X14" s="7"/>
      <c r="Y14" s="7"/>
      <c r="Z14" s="8"/>
      <c r="AA14" s="1"/>
      <c r="AB14" s="8"/>
      <c r="AC14" s="8"/>
      <c r="AD14" s="8"/>
      <c r="AE14" s="8"/>
      <c r="AF14" s="8"/>
      <c r="AG14" s="8"/>
      <c r="AH14" s="9"/>
      <c r="AI14" s="8"/>
      <c r="AJ14" s="3"/>
    </row>
    <row r="15" spans="1:36" s="10" customFormat="1" ht="170.1" customHeight="1">
      <c r="A15" s="26" t="s">
        <v>21</v>
      </c>
      <c r="B15" s="26" t="s">
        <v>22</v>
      </c>
      <c r="C15" s="27" t="s">
        <v>16</v>
      </c>
      <c r="D15" s="27" t="s">
        <v>38</v>
      </c>
      <c r="E15" s="28" t="s">
        <v>18</v>
      </c>
      <c r="F15" s="29">
        <v>45320</v>
      </c>
      <c r="G15" s="29">
        <v>45324</v>
      </c>
      <c r="H15" s="24">
        <v>250</v>
      </c>
      <c r="I15" s="27">
        <v>4.5</v>
      </c>
      <c r="J15" s="24">
        <v>0</v>
      </c>
      <c r="K15" s="24">
        <f>40.28*5</f>
        <v>201.4</v>
      </c>
      <c r="L15" s="24">
        <v>0</v>
      </c>
      <c r="M15" s="24">
        <f t="shared" si="0"/>
        <v>1125</v>
      </c>
      <c r="N15" s="24">
        <f t="shared" si="1"/>
        <v>923.6</v>
      </c>
      <c r="O15" s="24">
        <v>0</v>
      </c>
      <c r="P15" s="4">
        <f>248.1 + 323.9+15+100</f>
        <v>687</v>
      </c>
      <c r="Q15" s="24">
        <f t="shared" si="2"/>
        <v>1610.6</v>
      </c>
      <c r="R15" s="30" t="s">
        <v>57</v>
      </c>
      <c r="S15" s="6"/>
      <c r="T15" s="6"/>
      <c r="U15" s="1"/>
      <c r="V15" s="1"/>
      <c r="W15" s="15"/>
      <c r="X15" s="7"/>
      <c r="Y15" s="7"/>
      <c r="Z15" s="8"/>
      <c r="AA15" s="1"/>
      <c r="AB15" s="8"/>
      <c r="AC15" s="8"/>
      <c r="AD15" s="8"/>
      <c r="AE15" s="8"/>
      <c r="AF15" s="8"/>
      <c r="AG15" s="8"/>
      <c r="AH15" s="9"/>
      <c r="AI15" s="8"/>
      <c r="AJ15" s="3"/>
    </row>
    <row r="16" spans="1:36" s="10" customFormat="1" ht="170.1" customHeight="1">
      <c r="A16" s="26" t="s">
        <v>23</v>
      </c>
      <c r="B16" s="26" t="s">
        <v>39</v>
      </c>
      <c r="C16" s="27" t="s">
        <v>16</v>
      </c>
      <c r="D16" s="27" t="s">
        <v>38</v>
      </c>
      <c r="E16" s="28" t="s">
        <v>18</v>
      </c>
      <c r="F16" s="29">
        <v>45320</v>
      </c>
      <c r="G16" s="29">
        <v>45324</v>
      </c>
      <c r="H16" s="24">
        <v>250</v>
      </c>
      <c r="I16" s="27">
        <v>4.5</v>
      </c>
      <c r="J16" s="24">
        <v>0</v>
      </c>
      <c r="K16" s="24">
        <v>0</v>
      </c>
      <c r="L16" s="24">
        <v>0</v>
      </c>
      <c r="M16" s="24">
        <f t="shared" si="0"/>
        <v>1125</v>
      </c>
      <c r="N16" s="24">
        <f t="shared" si="1"/>
        <v>1125</v>
      </c>
      <c r="O16" s="24">
        <v>0</v>
      </c>
      <c r="P16" s="4">
        <v>0</v>
      </c>
      <c r="Q16" s="24">
        <f t="shared" si="2"/>
        <v>1125</v>
      </c>
      <c r="R16" s="30" t="s">
        <v>58</v>
      </c>
      <c r="S16" s="6"/>
      <c r="T16" s="6"/>
      <c r="U16" s="1"/>
      <c r="V16" s="1"/>
      <c r="W16" s="15"/>
      <c r="X16" s="7"/>
      <c r="Y16" s="7"/>
      <c r="Z16" s="8"/>
      <c r="AA16" s="1"/>
      <c r="AB16" s="8"/>
      <c r="AC16" s="8"/>
      <c r="AD16" s="8"/>
      <c r="AE16" s="8"/>
      <c r="AF16" s="8"/>
      <c r="AG16" s="8"/>
      <c r="AH16" s="9"/>
      <c r="AI16" s="8"/>
      <c r="AJ16" s="3"/>
    </row>
    <row r="17" spans="1:36" s="10" customFormat="1" ht="236.25">
      <c r="A17" s="26" t="s">
        <v>40</v>
      </c>
      <c r="B17" s="26" t="s">
        <v>41</v>
      </c>
      <c r="C17" s="27" t="s">
        <v>16</v>
      </c>
      <c r="D17" s="27" t="s">
        <v>42</v>
      </c>
      <c r="E17" s="28" t="s">
        <v>18</v>
      </c>
      <c r="F17" s="29">
        <v>45320</v>
      </c>
      <c r="G17" s="29">
        <v>45324</v>
      </c>
      <c r="H17" s="24">
        <v>250</v>
      </c>
      <c r="I17" s="27">
        <v>4.5</v>
      </c>
      <c r="J17" s="24">
        <v>0</v>
      </c>
      <c r="K17" s="24">
        <f>40.28*5</f>
        <v>201.4</v>
      </c>
      <c r="L17" s="24">
        <v>0</v>
      </c>
      <c r="M17" s="24">
        <f t="shared" si="0"/>
        <v>1125</v>
      </c>
      <c r="N17" s="24">
        <f t="shared" si="1"/>
        <v>923.6</v>
      </c>
      <c r="O17" s="24">
        <v>0</v>
      </c>
      <c r="P17" s="4">
        <v>0</v>
      </c>
      <c r="Q17" s="24">
        <f t="shared" si="2"/>
        <v>923.6</v>
      </c>
      <c r="R17" s="30" t="s">
        <v>48</v>
      </c>
      <c r="S17" s="6"/>
      <c r="T17" s="6"/>
      <c r="U17" s="1"/>
      <c r="V17" s="1"/>
      <c r="W17" s="15"/>
      <c r="X17" s="7"/>
      <c r="Y17" s="7"/>
      <c r="Z17" s="8"/>
      <c r="AA17" s="1"/>
      <c r="AB17" s="8"/>
      <c r="AC17" s="8"/>
      <c r="AD17" s="8"/>
      <c r="AE17" s="8"/>
      <c r="AF17" s="8"/>
      <c r="AG17" s="8"/>
      <c r="AH17" s="9"/>
      <c r="AI17" s="8"/>
      <c r="AJ17" s="3"/>
    </row>
    <row r="18" spans="1:36" s="10" customFormat="1" ht="170.1" customHeight="1">
      <c r="S18" s="6"/>
      <c r="T18" s="6"/>
      <c r="U18" s="1"/>
      <c r="V18" s="1"/>
      <c r="W18" s="15"/>
      <c r="X18" s="7"/>
      <c r="Y18" s="7"/>
      <c r="Z18" s="8"/>
      <c r="AA18" s="1"/>
      <c r="AB18" s="8"/>
      <c r="AC18" s="8"/>
      <c r="AD18" s="8"/>
      <c r="AE18" s="8"/>
      <c r="AF18" s="8"/>
      <c r="AG18" s="8"/>
      <c r="AH18" s="9"/>
      <c r="AI18" s="8"/>
      <c r="AJ18" s="3"/>
    </row>
    <row r="19" spans="1:36" s="10" customFormat="1" ht="170.1" customHeight="1">
      <c r="S19" s="6"/>
      <c r="T19" s="6"/>
      <c r="U19" s="1"/>
      <c r="V19" s="1"/>
      <c r="W19" s="15"/>
      <c r="X19" s="7"/>
      <c r="Y19" s="7"/>
      <c r="Z19" s="8"/>
      <c r="AA19" s="1"/>
      <c r="AB19" s="8"/>
      <c r="AC19" s="8"/>
      <c r="AD19" s="8"/>
      <c r="AE19" s="8"/>
      <c r="AF19" s="8"/>
      <c r="AG19" s="8"/>
      <c r="AH19" s="9"/>
      <c r="AI19" s="8"/>
      <c r="AJ19" s="3"/>
    </row>
  </sheetData>
  <mergeCells count="8">
    <mergeCell ref="A3:B3"/>
    <mergeCell ref="R4:R5"/>
    <mergeCell ref="B4:B5"/>
    <mergeCell ref="C4:G4"/>
    <mergeCell ref="H4:N4"/>
    <mergeCell ref="O4:P4"/>
    <mergeCell ref="Q4:Q5"/>
    <mergeCell ref="A4:A5"/>
  </mergeCells>
  <pageMargins left="0.25" right="0.25" top="0.75" bottom="0.75" header="0.3" footer="0.3"/>
  <pageSetup paperSize="9" scale="54" fitToHeight="0" orientation="landscape" r:id="rId1"/>
  <headerFooter>
    <oddHeader xml:space="preserve">&amp;C&amp;"Times New Roman,Normal"CONSELHO REGIONAL DE MEDICINCA VETERINÁRIA DO ESTADO DO CEARÁ
RELATÓRIO DE VIAGENS TERRESTRE E DIÁRIAS - ANO 2024
PERÍODO DE 01 A 31/01/2024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2023-09-28T12:19:01Z</cp:lastPrinted>
  <dcterms:created xsi:type="dcterms:W3CDTF">2018-02-28T13:04:00Z</dcterms:created>
  <dcterms:modified xsi:type="dcterms:W3CDTF">2024-05-14T13:32:27Z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