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ABRIL\"/>
    </mc:Choice>
  </mc:AlternateContent>
  <xr:revisionPtr revIDLastSave="0" documentId="13_ncr:1_{573E87DA-CF17-48F7-9CA9-5214F112B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P7" i="4"/>
  <c r="M7" i="4"/>
  <c r="K7" i="4"/>
  <c r="P13" i="4"/>
  <c r="K12" i="4"/>
  <c r="M12" i="4"/>
  <c r="N12" i="4" s="1"/>
  <c r="Q12" i="4" s="1"/>
  <c r="M11" i="4"/>
  <c r="K11" i="4"/>
  <c r="K13" i="4"/>
  <c r="M9" i="4"/>
  <c r="K9" i="4"/>
  <c r="K10" i="4"/>
  <c r="K8" i="4"/>
  <c r="N7" i="4" l="1"/>
  <c r="Q7" i="4" s="1"/>
  <c r="N11" i="4"/>
  <c r="Q11" i="4" s="1"/>
  <c r="N9" i="4"/>
  <c r="Q9" i="4" s="1"/>
  <c r="M10" i="4"/>
  <c r="N10" i="4" s="1"/>
  <c r="Q10" i="4" s="1"/>
  <c r="M8" i="4"/>
  <c r="N8" i="4" s="1"/>
  <c r="Q8" i="4" s="1"/>
  <c r="M6" i="4"/>
  <c r="N6" i="4" l="1"/>
  <c r="Q6" i="4" s="1"/>
  <c r="M13" i="4"/>
  <c r="N13" i="4" s="1"/>
  <c r="Q13" i="4" s="1"/>
</calcChain>
</file>

<file path=xl/sharedStrings.xml><?xml version="1.0" encoding="utf-8"?>
<sst xmlns="http://schemas.openxmlformats.org/spreadsheetml/2006/main" count="69" uniqueCount="49">
  <si>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</si>
  <si>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</si>
  <si>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</si>
  <si>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</si>
  <si>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</si>
  <si>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</si>
  <si>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</si>
  <si>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</si>
  <si>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</si>
  <si>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</si>
  <si>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</si>
  <si>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</si>
  <si>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</si>
  <si>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</si>
  <si>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</si>
  <si>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</si>
  <si>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</si>
  <si>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</si>
  <si>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</si>
  <si>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</si>
  <si>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</si>
  <si>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ASSESSORA TÉCNICA DE FISCALIZAÇÃO DO CRMV-CE</t>
  </si>
  <si>
    <t>FORTALEZA/CE</t>
  </si>
  <si>
    <t>CARLOS JOSÉ DE FREITAS PEREIRA</t>
  </si>
  <si>
    <t>CHEFE DO SETOR DE FISCALIZAÇÃO DO CRMV-CE</t>
  </si>
  <si>
    <t>FRANCISCO RÉGIS MUNIZ DE SOUZA</t>
  </si>
  <si>
    <t>AGENTE FISCAL DO CRMV-CE</t>
  </si>
  <si>
    <t xml:space="preserve">FELIPE DOURADO DE ARAGÃO PINHEIRO              </t>
  </si>
  <si>
    <t>ASSESSOR TÉCNICO DE FISCALIZAÇÃO DO CRMV-CE</t>
  </si>
  <si>
    <t>DADOS DE DIÁRIAS - PORTARIA 05/2024</t>
  </si>
  <si>
    <t>ART. 6º DA PORTARIA 05/2024</t>
  </si>
  <si>
    <t>JUAZEIRO DO NORTE/CE</t>
  </si>
  <si>
    <t>REALIZAR FISCALIZAÇÕES DE CARÁTER ADMINISTRATIVA, PARA VERIFICAR ATIVIDADE ECONÔMICA DESENVOLVIDA POR EMPRESAS QUE ATUAM NO RAMO DA MEDICINA VETERINÁRIA E ZOOTECNIA, NOS MUNICÍPIOS DA BASE 18, CONFORME PROC. ELET. N.º 0330012.00000016/2024-37.</t>
  </si>
  <si>
    <t>REALIZAR FISCALIZAÇÕES DE CARÁTER TÉCNICA, PARA VERIFICAR ATIVIDADE ECONÔMICA DESENVOLVIDA POR EMPRESAS QUE ATUAM NO RAMO DA MEDICINA VETERINÁRIA E ZOOTECNIA, NOS MUNICÍPIOS DA BASE 18, CONFORME PROC. ELET. N.º 0330012.00000016/2024-37.</t>
  </si>
  <si>
    <t>DANIEL DE ARAÚJO VIANA</t>
  </si>
  <si>
    <t>PRESIDENTE DO CRMV-CE</t>
  </si>
  <si>
    <t>MINISTRAR PALESTRA NO I SEMINÁRIO DE RESPONSABILIDADE TÉCNICA HÍBRIDO PARA MÉDICOS VETERINÁRIOS E ZOOTECNISTAS 2024; MINISTRAR PALESTRA SOBRE ÉTICA NO CENTRO UNIVERSITÁRIO DR. LEÃO SAMPAIO E ACOMPANHAMENTO DAS ATIVIDADES DO BALCÃO DA CIDADANIA, NO MUNICÍPIO DE JUAZEIRO DO NORTE/CE, CONFORME PROC. ELET. N° 0330021.00000073/2024-44.</t>
  </si>
  <si>
    <t>MINISTRAR PALESTRA NO I SEMINÁRIO DE RESPONSABILIDADE TÉCNICA HÍBRIDO PARA MÉDICOS VETERINÁRIOS E ZOOTECNISTAS 2024; SUPORTE TÉCNICO E ADMINISTRATIVO NAS ATIVIDADES DO BALCÃO DA CIDADANIA E AO PRESIDENTE DO CRMV-CE, NO MUNICÍPIO JUAZEIRO DO NORTE/CE, CONFORME PROC. ELET. N° 0330021.00000073/2024-44.</t>
  </si>
  <si>
    <t>PATRÍCIA PEREIRA DOS SANTOS</t>
  </si>
  <si>
    <t>CHEFE DO SETOR DE REGISTRO E COBRANÇA  DO CRMV-CE</t>
  </si>
  <si>
    <t>REALIZAR FISCALIZAÇÕES DE CARÁTER TÉCNICA, PARA VERIFICAR ATIVIDADE ECONÔMICA DESENVOLVIDA POR EMPRESAS QUE ATUAM NO RAMO DA MEDICINA VETERINÁRIA E ZOOTECNIA, NOS MUNICÍPIOS DA BASE 06, CONFORME PROC. ELET. N.º 0330012.00000018/2024-19.</t>
  </si>
  <si>
    <t>REALIZAR FISCALIZAÇÕES DE CARÁTER ADMINISTRATIVA, PARA VERIFICAR ATIVIDADE ECONÔMICA DESENVOLVIDA POR EMPRESAS QUE ATUAM NO RAMO DA MEDICINA VETERINÁRIA E ZOOTECNIA, NOS MUNICÍPIOS DA BASE 06, CONFORME PROC. ELET. N.º 0330012.00000018/2024-19.</t>
  </si>
  <si>
    <t>ARACATI, BEBERIBE, FORTIM, PALHANO, ITAIÇABA E JAGUARUANA/CE</t>
  </si>
  <si>
    <t>DAR SUPORTE ADMINISTRATIVO NO I SEMINÁRIO DE RESPONSABILIDADE TÉCNICA HÍBRIDO PARA MÉDICOS VETERINÁRIOS E ZOOTECNISTAS 2024 E EXECUTAR ATIVIDADES ADMINISTRATIVAS NO BALCÃO DA CIDADANIA, NO MUNICÍPIO JUAZEIRO DO NORTE/CE, CONFORME PROC. ELET. N.° 0330021.00000073/2024-44.</t>
  </si>
  <si>
    <t>CÍCERO RODRIGUES FEITOSA NUNES</t>
  </si>
  <si>
    <t>CONSELHEIRO EFETIVO DO CRMV-CE</t>
  </si>
  <si>
    <t>TAUÁ/CE</t>
  </si>
  <si>
    <t>RODOVIÁRIO</t>
  </si>
  <si>
    <t>PARTICIPAR DO ENCONTRO DE TIRA-DÚVIDAS DO CREDENCIAMENTO DE CLÍNICAS VETERINÁRIAS PROMOVIDO PELA SECRETARIA DA PROTEÇÃO ANIMAL DO CEARÁ, NO DIA 05 DE ABRIL DE 2024, NA CIDADE DE FORTALEZA/CE, CONFORME PROC. ELET. N.º 0330021.00000076/2024-17. OBS: OS BILHETES SERÃO ADQUIRIDOS PELO BENEFICIÁRIO E POSTERIORMENTE SERÁ SOLICITADO O RESSARCIMENTO DOS MESMOS.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</si>
</sst>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shrinkToFit="1" readingOrder="1"/>
    </xf>
    <xf numFmtId="0" fontId="3" fillId="0" borderId="2" xfId="0" applyFont="1" applyBorder="1" applyAlignment="1">
      <alignment horizontal="left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5" xfId="0" applyFont="1" applyBorder="1" applyAlignment="1">
      <alignment horizontal="left" vertical="center" wrapText="1" shrinkToFit="1" readingOrder="1"/>
    </xf>
    <xf numFmtId="0" fontId="11" fillId="0" borderId="0" xfId="0" applyFont="1"/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3"/>
  <sheetViews>
    <sheetView showGridLines="0" tabSelected="1" view="pageLayout" topLeftCell="A11" zoomScale="70" zoomScaleNormal="100" zoomScalePageLayoutView="70" workbookViewId="0">
      <selection activeCell="R14" sqref="R14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1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4"/>
      <c r="B3" s="24"/>
      <c r="C3" s="1"/>
      <c r="D3" s="5"/>
      <c r="E3" s="1"/>
      <c r="F3" s="6"/>
      <c r="G3" s="6"/>
      <c r="H3" s="7"/>
      <c r="I3" s="1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27" t="s">
        <v>0</v>
      </c>
      <c r="B4" s="27" t="s">
        <v>1</v>
      </c>
      <c r="C4" s="27" t="s">
        <v>2</v>
      </c>
      <c r="D4" s="27"/>
      <c r="E4" s="27"/>
      <c r="F4" s="27"/>
      <c r="G4" s="27"/>
      <c r="H4" s="28" t="s">
        <v>29</v>
      </c>
      <c r="I4" s="29"/>
      <c r="J4" s="29"/>
      <c r="K4" s="29"/>
      <c r="L4" s="29"/>
      <c r="M4" s="29"/>
      <c r="N4" s="29"/>
      <c r="O4" s="30" t="s">
        <v>3</v>
      </c>
      <c r="P4" s="31"/>
      <c r="Q4" s="32" t="s">
        <v>4</v>
      </c>
      <c r="R4" s="25" t="s">
        <v>5</v>
      </c>
    </row>
    <row r="5" spans="1:45" s="9" customFormat="1" ht="49.5" customHeight="1">
      <c r="A5" s="25"/>
      <c r="B5" s="25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0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30</v>
      </c>
      <c r="P5" s="11" t="s">
        <v>15</v>
      </c>
      <c r="Q5" s="33"/>
      <c r="R5" s="26"/>
    </row>
    <row r="6" spans="1:45" s="38" customFormat="1" ht="200.25" customHeight="1">
      <c r="A6" s="16" t="s">
        <v>44</v>
      </c>
      <c r="B6" s="16" t="s">
        <v>45</v>
      </c>
      <c r="C6" s="17" t="s">
        <v>46</v>
      </c>
      <c r="D6" s="17" t="s">
        <v>22</v>
      </c>
      <c r="E6" s="18" t="s">
        <v>47</v>
      </c>
      <c r="F6" s="19">
        <v>45387</v>
      </c>
      <c r="G6" s="19">
        <v>45388</v>
      </c>
      <c r="H6" s="14">
        <v>385</v>
      </c>
      <c r="I6" s="17">
        <v>1.5</v>
      </c>
      <c r="J6" s="14">
        <v>0</v>
      </c>
      <c r="K6" s="14">
        <f>40.28*0</f>
        <v>0</v>
      </c>
      <c r="L6" s="14">
        <v>95</v>
      </c>
      <c r="M6" s="14">
        <f t="shared" ref="M6:M11" si="0">H6*I6+J6</f>
        <v>577.5</v>
      </c>
      <c r="N6" s="14">
        <f t="shared" ref="N6:N11" si="1">M6-K6+L6</f>
        <v>672.5</v>
      </c>
      <c r="O6" s="20">
        <v>0</v>
      </c>
      <c r="P6" s="21">
        <v>0</v>
      </c>
      <c r="Q6" s="22">
        <f t="shared" ref="Q6:Q11" si="2">N6+O6+P6</f>
        <v>672.5</v>
      </c>
      <c r="R6" s="35" t="s">
        <v>48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7"/>
    </row>
    <row r="7" spans="1:45" s="13" customFormat="1" ht="200.25" customHeight="1">
      <c r="A7" s="16" t="s">
        <v>25</v>
      </c>
      <c r="B7" s="16" t="s">
        <v>26</v>
      </c>
      <c r="C7" s="17" t="s">
        <v>22</v>
      </c>
      <c r="D7" s="17" t="s">
        <v>31</v>
      </c>
      <c r="E7" s="18" t="s">
        <v>19</v>
      </c>
      <c r="F7" s="19">
        <v>45389</v>
      </c>
      <c r="G7" s="19">
        <v>45394</v>
      </c>
      <c r="H7" s="14">
        <v>250</v>
      </c>
      <c r="I7" s="17">
        <v>5.5</v>
      </c>
      <c r="J7" s="14">
        <v>0</v>
      </c>
      <c r="K7" s="14">
        <f>40.28*5</f>
        <v>201.4</v>
      </c>
      <c r="L7" s="14">
        <v>0</v>
      </c>
      <c r="M7" s="14">
        <f t="shared" ref="M7" si="3">H7*I7+J7</f>
        <v>1375</v>
      </c>
      <c r="N7" s="14">
        <f t="shared" ref="N7" si="4">M7-K7+L7</f>
        <v>1173.5999999999999</v>
      </c>
      <c r="O7" s="20">
        <v>0</v>
      </c>
      <c r="P7" s="21">
        <f xml:space="preserve"> 249.41+243.73+203</f>
        <v>696.14</v>
      </c>
      <c r="Q7" s="14">
        <f t="shared" ref="Q7" si="5">N7+O7+P7</f>
        <v>1869.7399999999998</v>
      </c>
      <c r="R7" s="34" t="s">
        <v>32</v>
      </c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</row>
    <row r="8" spans="1:45" s="13" customFormat="1" ht="200.25" customHeight="1">
      <c r="A8" s="16" t="s">
        <v>27</v>
      </c>
      <c r="B8" s="16" t="s">
        <v>28</v>
      </c>
      <c r="C8" s="17" t="s">
        <v>22</v>
      </c>
      <c r="D8" s="17" t="s">
        <v>31</v>
      </c>
      <c r="E8" s="18" t="s">
        <v>19</v>
      </c>
      <c r="F8" s="19">
        <v>45389</v>
      </c>
      <c r="G8" s="19">
        <v>45394</v>
      </c>
      <c r="H8" s="14">
        <v>250</v>
      </c>
      <c r="I8" s="17">
        <v>5.5</v>
      </c>
      <c r="J8" s="14">
        <v>0</v>
      </c>
      <c r="K8" s="14">
        <f>40.28*0</f>
        <v>0</v>
      </c>
      <c r="L8" s="14">
        <v>0</v>
      </c>
      <c r="M8" s="14">
        <f t="shared" si="0"/>
        <v>1375</v>
      </c>
      <c r="N8" s="14">
        <f t="shared" si="1"/>
        <v>1375</v>
      </c>
      <c r="O8" s="20">
        <v>0</v>
      </c>
      <c r="P8" s="21">
        <v>0</v>
      </c>
      <c r="Q8" s="14">
        <f t="shared" si="2"/>
        <v>1375</v>
      </c>
      <c r="R8" s="23" t="s">
        <v>33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45" s="15" customFormat="1" ht="194.25" customHeight="1">
      <c r="A9" s="16" t="s">
        <v>34</v>
      </c>
      <c r="B9" s="16" t="s">
        <v>35</v>
      </c>
      <c r="C9" s="17" t="s">
        <v>22</v>
      </c>
      <c r="D9" s="17" t="s">
        <v>31</v>
      </c>
      <c r="E9" s="18" t="s">
        <v>19</v>
      </c>
      <c r="F9" s="19">
        <v>45389</v>
      </c>
      <c r="G9" s="19">
        <v>45393</v>
      </c>
      <c r="H9" s="14">
        <v>385</v>
      </c>
      <c r="I9" s="17">
        <v>4.5</v>
      </c>
      <c r="J9" s="14">
        <v>0</v>
      </c>
      <c r="K9" s="14">
        <f>40.28*0</f>
        <v>0</v>
      </c>
      <c r="L9" s="14">
        <v>0</v>
      </c>
      <c r="M9" s="14">
        <f t="shared" ref="M9" si="6">H9*I9+J9</f>
        <v>1732.5</v>
      </c>
      <c r="N9" s="14">
        <f t="shared" ref="N9" si="7">M9-K9+L9</f>
        <v>1732.5</v>
      </c>
      <c r="O9" s="20">
        <v>0</v>
      </c>
      <c r="P9" s="21">
        <v>0</v>
      </c>
      <c r="Q9" s="14">
        <f t="shared" ref="Q9" si="8">N9+O9+P9</f>
        <v>1732.5</v>
      </c>
      <c r="R9" s="23" t="s">
        <v>36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s="15" customFormat="1" ht="176.25" customHeight="1">
      <c r="A10" s="16" t="s">
        <v>20</v>
      </c>
      <c r="B10" s="16" t="s">
        <v>21</v>
      </c>
      <c r="C10" s="17" t="s">
        <v>22</v>
      </c>
      <c r="D10" s="17" t="s">
        <v>31</v>
      </c>
      <c r="E10" s="18" t="s">
        <v>19</v>
      </c>
      <c r="F10" s="19">
        <v>45389</v>
      </c>
      <c r="G10" s="19">
        <v>45393</v>
      </c>
      <c r="H10" s="14">
        <v>250</v>
      </c>
      <c r="I10" s="17">
        <v>4.5</v>
      </c>
      <c r="J10" s="14">
        <v>0</v>
      </c>
      <c r="K10" s="14">
        <f>40.28*0</f>
        <v>0</v>
      </c>
      <c r="L10" s="14">
        <v>0</v>
      </c>
      <c r="M10" s="14">
        <f t="shared" si="0"/>
        <v>1125</v>
      </c>
      <c r="N10" s="14">
        <f t="shared" si="1"/>
        <v>1125</v>
      </c>
      <c r="O10" s="20">
        <v>0</v>
      </c>
      <c r="P10" s="21">
        <v>0</v>
      </c>
      <c r="Q10" s="14">
        <f t="shared" si="2"/>
        <v>1125</v>
      </c>
      <c r="R10" s="23" t="s">
        <v>37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s="15" customFormat="1" ht="170.1" customHeight="1">
      <c r="A11" s="16" t="s">
        <v>38</v>
      </c>
      <c r="B11" s="16" t="s">
        <v>39</v>
      </c>
      <c r="C11" s="17" t="s">
        <v>22</v>
      </c>
      <c r="D11" s="17" t="s">
        <v>31</v>
      </c>
      <c r="E11" s="18" t="s">
        <v>19</v>
      </c>
      <c r="F11" s="19">
        <v>45389</v>
      </c>
      <c r="G11" s="19">
        <v>45394</v>
      </c>
      <c r="H11" s="14">
        <v>250</v>
      </c>
      <c r="I11" s="17">
        <v>5.5</v>
      </c>
      <c r="J11" s="14">
        <v>0</v>
      </c>
      <c r="K11" s="14">
        <f>40.28*5</f>
        <v>201.4</v>
      </c>
      <c r="L11" s="14">
        <v>0</v>
      </c>
      <c r="M11" s="14">
        <f t="shared" si="0"/>
        <v>1375</v>
      </c>
      <c r="N11" s="14">
        <f t="shared" si="1"/>
        <v>1173.5999999999999</v>
      </c>
      <c r="O11" s="20">
        <v>0</v>
      </c>
      <c r="P11" s="21">
        <v>0</v>
      </c>
      <c r="Q11" s="14">
        <f t="shared" si="2"/>
        <v>1173.5999999999999</v>
      </c>
      <c r="R11" s="23" t="s">
        <v>43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s="13" customFormat="1" ht="200.25" customHeight="1">
      <c r="A12" s="16" t="s">
        <v>27</v>
      </c>
      <c r="B12" s="16" t="s">
        <v>28</v>
      </c>
      <c r="C12" s="17" t="s">
        <v>22</v>
      </c>
      <c r="D12" s="17" t="s">
        <v>42</v>
      </c>
      <c r="E12" s="18" t="s">
        <v>19</v>
      </c>
      <c r="F12" s="19">
        <v>45404</v>
      </c>
      <c r="G12" s="19">
        <v>45408</v>
      </c>
      <c r="H12" s="14">
        <v>250</v>
      </c>
      <c r="I12" s="17">
        <v>4.5</v>
      </c>
      <c r="J12" s="14">
        <v>0</v>
      </c>
      <c r="K12" s="14">
        <f>40.28*0</f>
        <v>0</v>
      </c>
      <c r="L12" s="14">
        <v>0</v>
      </c>
      <c r="M12" s="14">
        <f t="shared" ref="M12" si="9">H12*I12+J12</f>
        <v>1125</v>
      </c>
      <c r="N12" s="14">
        <f t="shared" ref="N12" si="10">M12-K12+L12</f>
        <v>1125</v>
      </c>
      <c r="O12" s="20">
        <v>0</v>
      </c>
      <c r="P12" s="21">
        <v>0</v>
      </c>
      <c r="Q12" s="14">
        <f t="shared" ref="Q12" si="11">N12+O12+P12</f>
        <v>1125</v>
      </c>
      <c r="R12" s="23" t="s">
        <v>40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s="13" customFormat="1" ht="170.1" customHeight="1">
      <c r="A13" s="16" t="s">
        <v>23</v>
      </c>
      <c r="B13" s="16" t="s">
        <v>24</v>
      </c>
      <c r="C13" s="17" t="s">
        <v>22</v>
      </c>
      <c r="D13" s="17" t="s">
        <v>42</v>
      </c>
      <c r="E13" s="18" t="s">
        <v>19</v>
      </c>
      <c r="F13" s="19">
        <v>45404</v>
      </c>
      <c r="G13" s="19">
        <v>45408</v>
      </c>
      <c r="H13" s="14">
        <v>250</v>
      </c>
      <c r="I13" s="17">
        <v>4.5</v>
      </c>
      <c r="J13" s="14">
        <v>0</v>
      </c>
      <c r="K13" s="14">
        <f>40.28*5</f>
        <v>201.4</v>
      </c>
      <c r="L13" s="14">
        <v>0</v>
      </c>
      <c r="M13" s="14">
        <f t="shared" ref="M13" si="12">H13*I13+J13</f>
        <v>1125</v>
      </c>
      <c r="N13" s="14">
        <f t="shared" ref="N13" si="13">M13-K13+L13</f>
        <v>923.6</v>
      </c>
      <c r="O13" s="20">
        <v>0</v>
      </c>
      <c r="P13" s="21">
        <f>285.4+30+263.5</f>
        <v>578.9</v>
      </c>
      <c r="Q13" s="14">
        <f t="shared" ref="Q13" si="14">N13+O13+P13</f>
        <v>1502.5</v>
      </c>
      <c r="R13" s="23" t="s">
        <v>41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</sheetData>
  <mergeCells count="16">
    <mergeCell ref="R12:AS12"/>
    <mergeCell ref="R10:AS10"/>
    <mergeCell ref="R13:AS13"/>
    <mergeCell ref="A3:B3"/>
    <mergeCell ref="R4:R5"/>
    <mergeCell ref="B4:B5"/>
    <mergeCell ref="C4:G4"/>
    <mergeCell ref="H4:N4"/>
    <mergeCell ref="O4:P4"/>
    <mergeCell ref="Q4:Q5"/>
    <mergeCell ref="A4:A5"/>
    <mergeCell ref="R6:AS6"/>
    <mergeCell ref="R8:AS8"/>
    <mergeCell ref="R9:AS9"/>
    <mergeCell ref="R11:AS11"/>
    <mergeCell ref="R7:AS7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30/04/2024
</oddHeader>
  </headerFooter>
  <ignoredErrors>
    <ignoredError sqref="K7:K8 K11:K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2024-05-27T12:00:44Z</cp:lastPrinted>
  <dcterms:created xsi:type="dcterms:W3CDTF">2018-02-28T13:04:00Z</dcterms:created>
  <dcterms:modified xsi:type="dcterms:W3CDTF">2024-05-27T12:01:01Z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